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SFOK\VLOGE\14_novi javni pozivi v pripravi-sep25\2026\"/>
    </mc:Choice>
  </mc:AlternateContent>
  <xr:revisionPtr revIDLastSave="0" documentId="13_ncr:1_{047AE336-C203-4AC1-AABA-61370D571B52}" xr6:coauthVersionLast="36" xr6:coauthVersionMax="36" xr10:uidLastSave="{00000000-0000-0000-0000-000000000000}"/>
  <bookViews>
    <workbookView xWindow="0" yWindow="0" windowWidth="28800" windowHeight="11025" xr2:uid="{399D8CCB-856F-477A-B03A-4247442C60FF}"/>
  </bookViews>
  <sheets>
    <sheet name="E.-Presoja kreditne sposobnosti"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7" i="1" l="1"/>
  <c r="B283" i="1"/>
  <c r="B213" i="1"/>
  <c r="B209" i="1"/>
  <c r="B49" i="1"/>
  <c r="B48" i="1"/>
  <c r="O785" i="1" l="1"/>
  <c r="R785" i="1"/>
  <c r="U785" i="1"/>
  <c r="X785" i="1"/>
  <c r="O782" i="1"/>
  <c r="R782" i="1"/>
  <c r="U782" i="1"/>
  <c r="X782" i="1"/>
  <c r="O776" i="1"/>
  <c r="R776" i="1"/>
  <c r="U776" i="1"/>
  <c r="X776" i="1"/>
  <c r="O778" i="1"/>
  <c r="R778" i="1"/>
  <c r="R777" i="1" s="1"/>
  <c r="U778" i="1"/>
  <c r="U777" i="1" s="1"/>
  <c r="X778" i="1"/>
  <c r="O760" i="1"/>
  <c r="R760" i="1"/>
  <c r="U760" i="1"/>
  <c r="X760" i="1"/>
  <c r="O757" i="1"/>
  <c r="R757" i="1"/>
  <c r="U757" i="1"/>
  <c r="X757" i="1"/>
  <c r="O753" i="1"/>
  <c r="R753" i="1"/>
  <c r="U753" i="1"/>
  <c r="X753" i="1"/>
  <c r="O750" i="1"/>
  <c r="O767" i="1" s="1"/>
  <c r="R750" i="1"/>
  <c r="R767" i="1" s="1"/>
  <c r="U750" i="1"/>
  <c r="U767" i="1" s="1"/>
  <c r="X750" i="1"/>
  <c r="X767" i="1" s="1"/>
  <c r="O748" i="1"/>
  <c r="O741" i="1"/>
  <c r="R741" i="1"/>
  <c r="U741" i="1"/>
  <c r="X741" i="1"/>
  <c r="O738" i="1"/>
  <c r="R738" i="1"/>
  <c r="U738" i="1"/>
  <c r="X738" i="1"/>
  <c r="O735" i="1"/>
  <c r="R735" i="1"/>
  <c r="U735" i="1"/>
  <c r="X735" i="1"/>
  <c r="O731" i="1"/>
  <c r="R731" i="1"/>
  <c r="U731" i="1"/>
  <c r="X731" i="1"/>
  <c r="O725" i="1"/>
  <c r="O723" i="1" s="1"/>
  <c r="R725" i="1"/>
  <c r="R723" i="1" s="1"/>
  <c r="U725" i="1"/>
  <c r="U723" i="1" s="1"/>
  <c r="X725" i="1"/>
  <c r="O719" i="1"/>
  <c r="R719" i="1"/>
  <c r="U719" i="1"/>
  <c r="X719" i="1"/>
  <c r="O699" i="1"/>
  <c r="R699" i="1"/>
  <c r="U699" i="1"/>
  <c r="X699" i="1"/>
  <c r="O695" i="1"/>
  <c r="R695" i="1"/>
  <c r="U695" i="1"/>
  <c r="X695" i="1"/>
  <c r="O689" i="1"/>
  <c r="R689" i="1"/>
  <c r="U689" i="1"/>
  <c r="X689" i="1"/>
  <c r="O684" i="1"/>
  <c r="R684" i="1"/>
  <c r="U684" i="1"/>
  <c r="X684" i="1"/>
  <c r="O680" i="1"/>
  <c r="O679" i="1" s="1"/>
  <c r="R680" i="1"/>
  <c r="U680" i="1"/>
  <c r="U679" i="1" s="1"/>
  <c r="X680" i="1"/>
  <c r="O670" i="1"/>
  <c r="O678" i="1" s="1"/>
  <c r="R670" i="1"/>
  <c r="R678" i="1" s="1"/>
  <c r="U670" i="1"/>
  <c r="U678" i="1" s="1"/>
  <c r="X670" i="1"/>
  <c r="X678" i="1" s="1"/>
  <c r="O653" i="1"/>
  <c r="R653" i="1"/>
  <c r="U653" i="1"/>
  <c r="X653" i="1"/>
  <c r="O649" i="1"/>
  <c r="O647" i="1" s="1"/>
  <c r="R649" i="1"/>
  <c r="R647" i="1" s="1"/>
  <c r="U649" i="1"/>
  <c r="U647" i="1" s="1"/>
  <c r="X649" i="1"/>
  <c r="X647" i="1" s="1"/>
  <c r="O640" i="1"/>
  <c r="R640" i="1"/>
  <c r="R639" i="1" s="1"/>
  <c r="U640" i="1"/>
  <c r="U639" i="1" s="1"/>
  <c r="X640" i="1"/>
  <c r="X639" i="1" s="1"/>
  <c r="O639" i="1"/>
  <c r="O636" i="1"/>
  <c r="R636" i="1"/>
  <c r="U636" i="1"/>
  <c r="X636" i="1"/>
  <c r="O628" i="1"/>
  <c r="R628" i="1"/>
  <c r="U628" i="1"/>
  <c r="X628" i="1"/>
  <c r="O618" i="1"/>
  <c r="R618" i="1"/>
  <c r="U618" i="1"/>
  <c r="X618" i="1"/>
  <c r="O614" i="1"/>
  <c r="R614" i="1"/>
  <c r="R611" i="1" s="1"/>
  <c r="U614" i="1"/>
  <c r="X614" i="1"/>
  <c r="O611" i="1"/>
  <c r="U611" i="1"/>
  <c r="O606" i="1"/>
  <c r="R606" i="1"/>
  <c r="U606" i="1"/>
  <c r="X606" i="1"/>
  <c r="O603" i="1"/>
  <c r="R603" i="1"/>
  <c r="U603" i="1"/>
  <c r="X603" i="1"/>
  <c r="O594" i="1"/>
  <c r="O592" i="1" s="1"/>
  <c r="R594" i="1"/>
  <c r="R592" i="1" s="1"/>
  <c r="U594" i="1"/>
  <c r="U592" i="1" s="1"/>
  <c r="X594" i="1"/>
  <c r="X592" i="1" s="1"/>
  <c r="R679" i="1" l="1"/>
  <c r="R591" i="1"/>
  <c r="U748" i="1"/>
  <c r="U722" i="1"/>
  <c r="U766" i="1"/>
  <c r="U768" i="1" s="1"/>
  <c r="O591" i="1"/>
  <c r="O627" i="1"/>
  <c r="U790" i="1"/>
  <c r="U796" i="1" s="1"/>
  <c r="R748" i="1"/>
  <c r="O777" i="1"/>
  <c r="O790" i="1" s="1"/>
  <c r="O796" i="1" s="1"/>
  <c r="R627" i="1"/>
  <c r="R790" i="1"/>
  <c r="R796" i="1" s="1"/>
  <c r="R766" i="1"/>
  <c r="R768" i="1" s="1"/>
  <c r="R722" i="1"/>
  <c r="O766" i="1"/>
  <c r="O768" i="1" s="1"/>
  <c r="O722" i="1"/>
  <c r="X611" i="1"/>
  <c r="X591" i="1" s="1"/>
  <c r="U694" i="1"/>
  <c r="U706" i="1" s="1"/>
  <c r="U709" i="1" s="1"/>
  <c r="O694" i="1"/>
  <c r="O706" i="1" s="1"/>
  <c r="O709" i="1" s="1"/>
  <c r="U627" i="1"/>
  <c r="R694" i="1"/>
  <c r="R706" i="1" s="1"/>
  <c r="R709" i="1" s="1"/>
  <c r="X679" i="1"/>
  <c r="X694" i="1" s="1"/>
  <c r="X706" i="1" s="1"/>
  <c r="X709" i="1" s="1"/>
  <c r="X777" i="1"/>
  <c r="X790" i="1" s="1"/>
  <c r="X796" i="1" s="1"/>
  <c r="X748" i="1"/>
  <c r="X723" i="1"/>
  <c r="X627" i="1"/>
  <c r="U591" i="1"/>
  <c r="L785" i="1"/>
  <c r="L782" i="1"/>
  <c r="L778" i="1"/>
  <c r="L776" i="1"/>
  <c r="O770" i="1"/>
  <c r="R770" i="1" s="1"/>
  <c r="U770" i="1" s="1"/>
  <c r="X770" i="1" s="1"/>
  <c r="L760" i="1"/>
  <c r="L757" i="1" s="1"/>
  <c r="L753" i="1"/>
  <c r="L750" i="1"/>
  <c r="L767" i="1" s="1"/>
  <c r="L741" i="1"/>
  <c r="L738" i="1"/>
  <c r="L731" i="1"/>
  <c r="L725" i="1"/>
  <c r="O721" i="1"/>
  <c r="R721" i="1" s="1"/>
  <c r="U721" i="1" s="1"/>
  <c r="X721" i="1" s="1"/>
  <c r="L719" i="1"/>
  <c r="O714" i="1"/>
  <c r="R714" i="1" s="1"/>
  <c r="U714" i="1" s="1"/>
  <c r="X714" i="1" s="1"/>
  <c r="L699" i="1"/>
  <c r="L695" i="1"/>
  <c r="L689" i="1"/>
  <c r="L684" i="1"/>
  <c r="L680" i="1"/>
  <c r="L670" i="1"/>
  <c r="L678" i="1" s="1"/>
  <c r="O669" i="1"/>
  <c r="R669" i="1" s="1"/>
  <c r="U669" i="1" s="1"/>
  <c r="X669" i="1" s="1"/>
  <c r="L653" i="1"/>
  <c r="L649" i="1"/>
  <c r="L640" i="1"/>
  <c r="L639" i="1" s="1"/>
  <c r="L636" i="1"/>
  <c r="L628" i="1"/>
  <c r="O626" i="1"/>
  <c r="R626" i="1" s="1"/>
  <c r="U626" i="1" s="1"/>
  <c r="X626" i="1" s="1"/>
  <c r="L618" i="1"/>
  <c r="L614" i="1"/>
  <c r="L606" i="1"/>
  <c r="L603" i="1"/>
  <c r="L594" i="1"/>
  <c r="O590" i="1"/>
  <c r="R590" i="1" s="1"/>
  <c r="U590" i="1" s="1"/>
  <c r="X590" i="1" s="1"/>
  <c r="X563" i="1"/>
  <c r="U563" i="1"/>
  <c r="R563" i="1"/>
  <c r="O563" i="1"/>
  <c r="L563" i="1"/>
  <c r="I563" i="1"/>
  <c r="X560" i="1"/>
  <c r="U560" i="1"/>
  <c r="R560" i="1"/>
  <c r="O560" i="1"/>
  <c r="L560" i="1"/>
  <c r="I560" i="1"/>
  <c r="X553" i="1"/>
  <c r="U553" i="1"/>
  <c r="R553" i="1"/>
  <c r="O553" i="1"/>
  <c r="L553" i="1"/>
  <c r="I553" i="1"/>
  <c r="X550" i="1"/>
  <c r="U550" i="1"/>
  <c r="R550" i="1"/>
  <c r="O550" i="1"/>
  <c r="L550" i="1"/>
  <c r="I550" i="1"/>
  <c r="X543" i="1"/>
  <c r="U543" i="1"/>
  <c r="R543" i="1"/>
  <c r="O543" i="1"/>
  <c r="L543" i="1"/>
  <c r="I543" i="1"/>
  <c r="X540" i="1"/>
  <c r="U540" i="1"/>
  <c r="R540" i="1"/>
  <c r="O540" i="1"/>
  <c r="L540" i="1"/>
  <c r="I540" i="1"/>
  <c r="L539" i="1"/>
  <c r="O539" i="1" s="1"/>
  <c r="R539" i="1" s="1"/>
  <c r="U539" i="1" s="1"/>
  <c r="X539" i="1" s="1"/>
  <c r="I549" i="1" s="1"/>
  <c r="L549" i="1" s="1"/>
  <c r="O549" i="1" s="1"/>
  <c r="R549" i="1" s="1"/>
  <c r="U549" i="1" s="1"/>
  <c r="X549" i="1" s="1"/>
  <c r="I559" i="1" s="1"/>
  <c r="L559" i="1" s="1"/>
  <c r="O559" i="1" s="1"/>
  <c r="R559" i="1" s="1"/>
  <c r="U559" i="1" s="1"/>
  <c r="X559" i="1" s="1"/>
  <c r="X523" i="1"/>
  <c r="X529" i="1" s="1"/>
  <c r="X532" i="1" s="1"/>
  <c r="X535" i="1" s="1"/>
  <c r="X537" i="1" s="1"/>
  <c r="U523" i="1"/>
  <c r="U529" i="1" s="1"/>
  <c r="U532" i="1" s="1"/>
  <c r="U535" i="1" s="1"/>
  <c r="U537" i="1" s="1"/>
  <c r="R523" i="1"/>
  <c r="R529" i="1" s="1"/>
  <c r="R532" i="1" s="1"/>
  <c r="R535" i="1" s="1"/>
  <c r="R537" i="1" s="1"/>
  <c r="O523" i="1"/>
  <c r="O529" i="1" s="1"/>
  <c r="O532" i="1" s="1"/>
  <c r="O535" i="1" s="1"/>
  <c r="O537" i="1" s="1"/>
  <c r="L523" i="1"/>
  <c r="L529" i="1" s="1"/>
  <c r="L532" i="1" s="1"/>
  <c r="L535" i="1" s="1"/>
  <c r="L537" i="1" s="1"/>
  <c r="I523" i="1"/>
  <c r="I529" i="1" s="1"/>
  <c r="I532" i="1" s="1"/>
  <c r="I535" i="1" s="1"/>
  <c r="I537" i="1" s="1"/>
  <c r="X503" i="1"/>
  <c r="X508" i="1" s="1"/>
  <c r="X511" i="1" s="1"/>
  <c r="X514" i="1" s="1"/>
  <c r="X516" i="1" s="1"/>
  <c r="U503" i="1"/>
  <c r="U508" i="1" s="1"/>
  <c r="U511" i="1" s="1"/>
  <c r="U514" i="1" s="1"/>
  <c r="U516" i="1" s="1"/>
  <c r="R503" i="1"/>
  <c r="R508" i="1" s="1"/>
  <c r="R511" i="1" s="1"/>
  <c r="R514" i="1" s="1"/>
  <c r="R516" i="1" s="1"/>
  <c r="O503" i="1"/>
  <c r="O508" i="1" s="1"/>
  <c r="O511" i="1" s="1"/>
  <c r="O514" i="1" s="1"/>
  <c r="O516" i="1" s="1"/>
  <c r="L503" i="1"/>
  <c r="L508" i="1" s="1"/>
  <c r="L511" i="1" s="1"/>
  <c r="L514" i="1" s="1"/>
  <c r="L516" i="1" s="1"/>
  <c r="I503" i="1"/>
  <c r="I508" i="1" s="1"/>
  <c r="I511" i="1" s="1"/>
  <c r="I514" i="1" s="1"/>
  <c r="I516" i="1" s="1"/>
  <c r="X483" i="1"/>
  <c r="X488" i="1" s="1"/>
  <c r="X491" i="1" s="1"/>
  <c r="X494" i="1" s="1"/>
  <c r="X496" i="1" s="1"/>
  <c r="U483" i="1"/>
  <c r="U488" i="1" s="1"/>
  <c r="U491" i="1" s="1"/>
  <c r="U494" i="1" s="1"/>
  <c r="U496" i="1" s="1"/>
  <c r="R483" i="1"/>
  <c r="R488" i="1" s="1"/>
  <c r="R491" i="1" s="1"/>
  <c r="R494" i="1" s="1"/>
  <c r="R496" i="1" s="1"/>
  <c r="O483" i="1"/>
  <c r="O488" i="1" s="1"/>
  <c r="O491" i="1" s="1"/>
  <c r="O494" i="1" s="1"/>
  <c r="O496" i="1" s="1"/>
  <c r="L483" i="1"/>
  <c r="L488" i="1" s="1"/>
  <c r="L491" i="1" s="1"/>
  <c r="L494" i="1" s="1"/>
  <c r="L496" i="1" s="1"/>
  <c r="I483" i="1"/>
  <c r="I488" i="1" s="1"/>
  <c r="I491" i="1" s="1"/>
  <c r="I494" i="1" s="1"/>
  <c r="I496" i="1" s="1"/>
  <c r="L478" i="1"/>
  <c r="O478" i="1" s="1"/>
  <c r="R478" i="1" s="1"/>
  <c r="U478" i="1" s="1"/>
  <c r="X478" i="1" s="1"/>
  <c r="I498" i="1" s="1"/>
  <c r="L498" i="1" s="1"/>
  <c r="O498" i="1" s="1"/>
  <c r="R498" i="1" s="1"/>
  <c r="U498" i="1" s="1"/>
  <c r="X498" i="1" s="1"/>
  <c r="I518" i="1" s="1"/>
  <c r="L518" i="1" s="1"/>
  <c r="O518" i="1" s="1"/>
  <c r="R518" i="1" s="1"/>
  <c r="U518" i="1" s="1"/>
  <c r="X518" i="1" s="1"/>
  <c r="W387" i="1"/>
  <c r="S387" i="1"/>
  <c r="O387" i="1"/>
  <c r="K387" i="1"/>
  <c r="G387" i="1"/>
  <c r="K379" i="1"/>
  <c r="O379" i="1" s="1"/>
  <c r="S379" i="1" s="1"/>
  <c r="W379" i="1" s="1"/>
  <c r="H369" i="1"/>
  <c r="N369" i="1" s="1"/>
  <c r="B373" i="1" s="1"/>
  <c r="H373" i="1" s="1"/>
  <c r="H364" i="1"/>
  <c r="N364" i="1" s="1"/>
  <c r="O348" i="1"/>
  <c r="U348" i="1" s="1"/>
  <c r="F305" i="1"/>
  <c r="H305" i="1" s="1"/>
  <c r="J305" i="1" s="1"/>
  <c r="L305" i="1" s="1"/>
  <c r="N305" i="1" s="1"/>
  <c r="P305" i="1" s="1"/>
  <c r="R305" i="1" s="1"/>
  <c r="I255" i="1"/>
  <c r="M228" i="1"/>
  <c r="I228" i="1"/>
  <c r="Q182" i="1"/>
  <c r="M141" i="1"/>
  <c r="I141" i="1"/>
  <c r="U121" i="1"/>
  <c r="O121" i="1"/>
  <c r="I121" i="1"/>
  <c r="O120" i="1"/>
  <c r="U120" i="1" s="1"/>
  <c r="P115" i="1"/>
  <c r="M115" i="1"/>
  <c r="V94" i="1"/>
  <c r="Q94" i="1"/>
  <c r="L94" i="1"/>
  <c r="G94" i="1"/>
  <c r="Q88" i="1"/>
  <c r="V88" i="1" s="1"/>
  <c r="V78" i="1"/>
  <c r="Q78" i="1"/>
  <c r="L78" i="1"/>
  <c r="G78" i="1"/>
  <c r="V74" i="1"/>
  <c r="Q74" i="1"/>
  <c r="L74" i="1"/>
  <c r="G74" i="1"/>
  <c r="U58" i="1"/>
  <c r="O58" i="1"/>
  <c r="I58" i="1"/>
  <c r="O53" i="1"/>
  <c r="U53" i="1" s="1"/>
  <c r="X722" i="1" l="1"/>
  <c r="X766" i="1"/>
  <c r="X768" i="1" s="1"/>
  <c r="L547" i="1"/>
  <c r="X547" i="1"/>
  <c r="L557" i="1"/>
  <c r="X557" i="1"/>
  <c r="L567" i="1"/>
  <c r="X567" i="1"/>
  <c r="L647" i="1"/>
  <c r="L661" i="1" s="1"/>
  <c r="L723" i="1"/>
  <c r="U661" i="1"/>
  <c r="I547" i="1"/>
  <c r="U547" i="1"/>
  <c r="I557" i="1"/>
  <c r="U557" i="1"/>
  <c r="I567" i="1"/>
  <c r="U567" i="1"/>
  <c r="L748" i="1"/>
  <c r="L777" i="1"/>
  <c r="L790" i="1" s="1"/>
  <c r="L796" i="1" s="1"/>
  <c r="O547" i="1"/>
  <c r="O557" i="1"/>
  <c r="O567" i="1"/>
  <c r="L592" i="1"/>
  <c r="L611" i="1"/>
  <c r="L679" i="1"/>
  <c r="L694" i="1" s="1"/>
  <c r="L706" i="1" s="1"/>
  <c r="L709" i="1" s="1"/>
  <c r="R661" i="1"/>
  <c r="L735" i="1"/>
  <c r="R547" i="1"/>
  <c r="R557" i="1"/>
  <c r="R567" i="1"/>
  <c r="U660" i="1"/>
  <c r="O661" i="1"/>
  <c r="X661" i="1"/>
  <c r="L627" i="1" l="1"/>
  <c r="L722" i="1"/>
  <c r="U662" i="1"/>
  <c r="O660" i="1"/>
  <c r="O662" i="1" s="1"/>
  <c r="L591" i="1"/>
  <c r="X660" i="1"/>
  <c r="X662" i="1" s="1"/>
  <c r="R660" i="1"/>
  <c r="R662" i="1" s="1"/>
  <c r="L766" i="1"/>
  <c r="L768" i="1" s="1"/>
  <c r="L660" i="1"/>
  <c r="L662" i="1" s="1"/>
</calcChain>
</file>

<file path=xl/sharedStrings.xml><?xml version="1.0" encoding="utf-8"?>
<sst xmlns="http://schemas.openxmlformats.org/spreadsheetml/2006/main" count="806" uniqueCount="530">
  <si>
    <t xml:space="preserve"> </t>
  </si>
  <si>
    <t>Poslovna skrivnost - podatki s prilogami:</t>
  </si>
  <si>
    <t>DA</t>
  </si>
  <si>
    <t>NE</t>
  </si>
  <si>
    <t>E.</t>
  </si>
  <si>
    <t>PRESOJA KREDITNE SPOSOBNOSTI</t>
  </si>
  <si>
    <r>
      <t xml:space="preserve">Kreditna sposobnost vlagatelja se presoja v skladu z dokumentom </t>
    </r>
    <r>
      <rPr>
        <b/>
        <i/>
        <sz val="14"/>
        <rFont val="Arial"/>
        <family val="2"/>
        <charset val="238"/>
      </rPr>
      <t>»Elementi presoje kreditne sposobnosti vlagatelja in ustreznosti zavarovanja«</t>
    </r>
    <r>
      <rPr>
        <b/>
        <sz val="14"/>
        <rFont val="Arial"/>
        <family val="2"/>
        <charset val="238"/>
      </rPr>
      <t>, ki je priloga poglavja D.</t>
    </r>
  </si>
  <si>
    <r>
      <rPr>
        <b/>
        <sz val="16"/>
        <rFont val="Arial"/>
        <family val="2"/>
        <charset val="238"/>
      </rPr>
      <t>Kreditna sposobnost se presoja za vse vlagatelje</t>
    </r>
    <r>
      <rPr>
        <b/>
        <sz val="14"/>
        <rFont val="Arial"/>
        <family val="2"/>
        <charset val="238"/>
      </rPr>
      <t xml:space="preserve"> </t>
    </r>
    <r>
      <rPr>
        <sz val="14"/>
        <rFont val="Arial"/>
        <family val="2"/>
        <charset val="238"/>
      </rPr>
      <t xml:space="preserve">razen za:                                                                       </t>
    </r>
  </si>
  <si>
    <t>-</t>
  </si>
  <si>
    <t>a)</t>
  </si>
  <si>
    <t>opis podjetja in panoge</t>
  </si>
  <si>
    <t>b)</t>
  </si>
  <si>
    <t>opis proizvoda / storitve</t>
  </si>
  <si>
    <t>c)</t>
  </si>
  <si>
    <t>analiza trga in opis ciljnih kupcev</t>
  </si>
  <si>
    <t>d)</t>
  </si>
  <si>
    <t>načrt trženja</t>
  </si>
  <si>
    <t>e)</t>
  </si>
  <si>
    <t>opis konkurence in konkurečni položaj</t>
  </si>
  <si>
    <t>f)</t>
  </si>
  <si>
    <t>opis lokacije, prostorov, opreme...</t>
  </si>
  <si>
    <t>g)</t>
  </si>
  <si>
    <t>človeški viri in organizacija</t>
  </si>
  <si>
    <t>h)</t>
  </si>
  <si>
    <t>finančne projekcije (projekcije bilance stanja, izkaza uspeha, izkaza denarnih tokov, izračun finančnih kazalcev, analiza občutljivosti...), njihovo pojasnilo in ključne predpostavke projekcij</t>
  </si>
  <si>
    <t>i)</t>
  </si>
  <si>
    <t>ocena tveganj in terminski načrt</t>
  </si>
  <si>
    <t>j)</t>
  </si>
  <si>
    <t>zaključni račun za preteklo leto, v kolikor je izdelan</t>
  </si>
  <si>
    <t>E.1.</t>
  </si>
  <si>
    <t>FINANČNI PODATKI O POSLOVANJU VLAGATELJA</t>
  </si>
  <si>
    <t>Kratka predstavitev in zgodovina poslovanja vlagatelja</t>
  </si>
  <si>
    <t>E.1.1.</t>
  </si>
  <si>
    <t xml:space="preserve">RAČUNOVODSKI IZKAZI </t>
  </si>
  <si>
    <r>
      <t>Priložite</t>
    </r>
    <r>
      <rPr>
        <b/>
        <u/>
        <sz val="14"/>
        <rFont val="Arial"/>
        <family val="2"/>
        <charset val="238"/>
      </rPr>
      <t xml:space="preserve"> letna poročila za pretekla 3 leta</t>
    </r>
    <r>
      <rPr>
        <b/>
        <sz val="14"/>
        <rFont val="Arial"/>
        <family val="2"/>
        <charset val="238"/>
      </rPr>
      <t xml:space="preserve"> </t>
    </r>
    <r>
      <rPr>
        <sz val="14"/>
        <rFont val="Arial"/>
        <family val="2"/>
        <charset val="238"/>
      </rPr>
      <t>(oziroma za celotno obdobje poslovanja, če je krajše od treh let)</t>
    </r>
    <r>
      <rPr>
        <b/>
        <u/>
        <sz val="14"/>
        <rFont val="Arial"/>
        <family val="2"/>
        <charset val="238"/>
      </rPr>
      <t xml:space="preserve"> oziroma kopije računovodskih izkazov</t>
    </r>
    <r>
      <rPr>
        <b/>
        <sz val="14"/>
        <rFont val="Arial"/>
        <family val="2"/>
        <charset val="238"/>
      </rPr>
      <t>, oddanih na AJPES, potrjenih s strani odgovornih oseb vlagatelja in s priloženim potrdilom o oddaji letnega poročila s strani AJPES-a.</t>
    </r>
  </si>
  <si>
    <t xml:space="preserve">Opišite značilnosti preteklega poslovanja (opisno)  </t>
  </si>
  <si>
    <r>
      <t xml:space="preserve">Višina </t>
    </r>
    <r>
      <rPr>
        <b/>
        <u/>
        <sz val="14"/>
        <rFont val="Arial"/>
        <family val="2"/>
        <charset val="238"/>
      </rPr>
      <t>tožb</t>
    </r>
    <r>
      <rPr>
        <b/>
        <sz val="14"/>
        <rFont val="Arial"/>
        <family val="2"/>
        <charset val="238"/>
      </rPr>
      <t xml:space="preserve"> proti družbi, ki računovodsko niso evidentirane  (v tisoč EUR)</t>
    </r>
  </si>
  <si>
    <r>
      <t>Višina</t>
    </r>
    <r>
      <rPr>
        <b/>
        <u/>
        <sz val="14"/>
        <rFont val="Arial"/>
        <family val="2"/>
        <charset val="238"/>
      </rPr>
      <t xml:space="preserve"> obveznosti iz leasinga</t>
    </r>
    <r>
      <rPr>
        <b/>
        <sz val="14"/>
        <rFont val="Arial"/>
        <family val="2"/>
        <charset val="238"/>
      </rPr>
      <t>, ki računovodsko niso evidentirane  (v tisoč EUR)</t>
    </r>
  </si>
  <si>
    <t>Nadaljevanje poglavja E.1.1. izpolnijo samo podjetja.</t>
  </si>
  <si>
    <t>Ali je družba zavezana za revizijo in kakšno je bilo revizorjevo mnenje? Ustrezno označite!</t>
  </si>
  <si>
    <t>Tabela 26.  Računovodski izkazi</t>
  </si>
  <si>
    <t>Leto</t>
  </si>
  <si>
    <t>Zavezanec za revizijo</t>
  </si>
  <si>
    <t>Revizorjevo mnenje</t>
  </si>
  <si>
    <t>negativno</t>
  </si>
  <si>
    <t>s pridržkom</t>
  </si>
  <si>
    <t>pozitivno</t>
  </si>
  <si>
    <t>V spodnji tabeli izkažite delitev bilančnega dobička za pretekla leta.</t>
  </si>
  <si>
    <t>Tabela 27.  Delitev bilančnega dobička  (v tisoč EUR)</t>
  </si>
  <si>
    <t>Izplačilo dividend</t>
  </si>
  <si>
    <t>Druge rezerve</t>
  </si>
  <si>
    <t>Prenos v naslednje leto</t>
  </si>
  <si>
    <t>Drugi nameni</t>
  </si>
  <si>
    <t>SKUPAJ</t>
  </si>
  <si>
    <r>
      <t xml:space="preserve">Obseg danih posojil </t>
    </r>
    <r>
      <rPr>
        <b/>
        <u/>
        <sz val="14"/>
        <rFont val="Arial"/>
        <family val="2"/>
        <charset val="238"/>
      </rPr>
      <t>lastnikom</t>
    </r>
    <r>
      <rPr>
        <b/>
        <sz val="14"/>
        <rFont val="Arial"/>
        <family val="2"/>
        <charset val="238"/>
      </rPr>
      <t xml:space="preserve"> družbe  (v tisoč EUR)</t>
    </r>
  </si>
  <si>
    <r>
      <t xml:space="preserve">Obseg danih posojil </t>
    </r>
    <r>
      <rPr>
        <b/>
        <u/>
        <sz val="14"/>
        <rFont val="Arial"/>
        <family val="2"/>
        <charset val="238"/>
      </rPr>
      <t>vodstvu</t>
    </r>
    <r>
      <rPr>
        <b/>
        <sz val="14"/>
        <rFont val="Arial"/>
        <family val="2"/>
        <charset val="238"/>
      </rPr>
      <t xml:space="preserve"> družbe  (v tisoč EUR)</t>
    </r>
  </si>
  <si>
    <t>E.1.2.</t>
  </si>
  <si>
    <t>OSNOVNA SREDSTVA</t>
  </si>
  <si>
    <t>Opišite najpomembnejša osnovna sredstva</t>
  </si>
  <si>
    <t>Nabavna vrednost</t>
  </si>
  <si>
    <t>Odpisana vrednost</t>
  </si>
  <si>
    <t>Neodpisana sedanja vrednost</t>
  </si>
  <si>
    <t>V gradnji in izdelavi</t>
  </si>
  <si>
    <t>NEPREMIČNINE</t>
  </si>
  <si>
    <t xml:space="preserve"> - Zemljišča</t>
  </si>
  <si>
    <t xml:space="preserve"> - Proizvodni objekti</t>
  </si>
  <si>
    <t xml:space="preserve"> - Ostali objekti</t>
  </si>
  <si>
    <t>OPREMA</t>
  </si>
  <si>
    <t xml:space="preserve"> - Proizvajalne naprave
   in stroji</t>
  </si>
  <si>
    <t xml:space="preserve"> - Ostala oprema</t>
  </si>
  <si>
    <t>E.1.3.</t>
  </si>
  <si>
    <t>DANA ZAVAROVANJA</t>
  </si>
  <si>
    <t>Navedite stanja kreditov glede na vrsto zavarovanj in vrednost unovčenih zavarovanj družbe po stanju na zadnji dan preteklega meseca glede na mesec oddaje vloge. Med dana zavarovanja vključite tudi zavarovanja, ki so v postopku izdaje.</t>
  </si>
  <si>
    <t>Tabela 29.  Stanje kreditov glede na vrsto zavarovanja in vrednost unovčenih zavarovanj (v tisoč EUR)</t>
  </si>
  <si>
    <t>Stanje na dan</t>
  </si>
  <si>
    <t>Stanje kreditov glede na vrsto zavarovanja</t>
  </si>
  <si>
    <t>Vrednost unovčenih zavarovanj</t>
  </si>
  <si>
    <t>Zastava nepremičnin</t>
  </si>
  <si>
    <t>Zastava premičnin</t>
  </si>
  <si>
    <t>Menice</t>
  </si>
  <si>
    <t>Izvršnica</t>
  </si>
  <si>
    <t>Drugo (navedite)</t>
  </si>
  <si>
    <t>E.1.4.</t>
  </si>
  <si>
    <t>PORAVNAVANJE OBVEZNOSTI</t>
  </si>
  <si>
    <t>Dodatna kreditna sredstva (ustrezno označite):</t>
  </si>
  <si>
    <t xml:space="preserve">  ne koristimo </t>
  </si>
  <si>
    <t xml:space="preserve">  občasno, zaradi sezonskega značaja poslovanja</t>
  </si>
  <si>
    <t xml:space="preserve">  pogosto koriščenje, bodisi zaradi sezonskega značaja ali zaradi pomanjkanja obratnih sredstev</t>
  </si>
  <si>
    <t xml:space="preserve">  stalno koriščenje, pereče pomanjkanje obratnih sredstev</t>
  </si>
  <si>
    <t>Navedite vse finančne obveznosti do bank, leasing hiš in drugih kreditodajalcev ter pogoje kreditiranja za prejeta kratkoročna in dolgoročna posojila na zadnji dan preteklega meseca glede na mesec oddaje vloge.</t>
  </si>
  <si>
    <t xml:space="preserve">Tabela 30.  Finančne obveznosti </t>
  </si>
  <si>
    <t>Naziv kreditodajalca</t>
  </si>
  <si>
    <t>Oblika financiranja*</t>
  </si>
  <si>
    <t>Datum sklenjene pogodbe</t>
  </si>
  <si>
    <t>Stanje obveznosti
 (v tisoč EUR)</t>
  </si>
  <si>
    <t>Mesečna obveznost       (v tisoč EUR)</t>
  </si>
  <si>
    <t>Obrestna mera      (% letno)</t>
  </si>
  <si>
    <t>Datum končne zapadlosti</t>
  </si>
  <si>
    <t xml:space="preserve">Vrsta zavarovanja                                                      ** </t>
  </si>
  <si>
    <t>* Dolgoročno/kratkoročno posojilo, finančni lizing, poslovni lizing, posojila lastnikov družbe</t>
  </si>
  <si>
    <t>** Zastava nepremičnin, zastava premičnin, menice, izvršnica, drugo</t>
  </si>
  <si>
    <t>Obveznosti</t>
  </si>
  <si>
    <t>Stanje vseh poslovnih obveznosti</t>
  </si>
  <si>
    <t xml:space="preserve"> -   nezapadle</t>
  </si>
  <si>
    <t xml:space="preserve"> -   zapadle do 30 dni</t>
  </si>
  <si>
    <t xml:space="preserve"> -   zapadle od 30 do 90 dni</t>
  </si>
  <si>
    <t xml:space="preserve"> -   zapadle od 90 do 180 dni</t>
  </si>
  <si>
    <t xml:space="preserve"> -   zapadle od 180 dni do 1 leto</t>
  </si>
  <si>
    <t xml:space="preserve"> -   zapadle nad 1 leto</t>
  </si>
  <si>
    <t>Stanje zapadlih neplačanih finančnih obveznosti</t>
  </si>
  <si>
    <t>Tabela 32.  Največji upniki na zadnji dan preteklega meseca glede na mesec oddaje vloge</t>
  </si>
  <si>
    <t>Upnik</t>
  </si>
  <si>
    <t>Obveznosti iz poslovanja                 (v tisoč EUR)</t>
  </si>
  <si>
    <t>od tega zapadlih obveznosti                         (v tisoč EUR)</t>
  </si>
  <si>
    <r>
      <t xml:space="preserve">Zamude pri plačevanju obveznosti do dobaviteljev:  </t>
    </r>
    <r>
      <rPr>
        <sz val="14"/>
        <rFont val="Arial"/>
        <family val="2"/>
        <charset val="238"/>
      </rPr>
      <t>(ustrezno označite)</t>
    </r>
  </si>
  <si>
    <t xml:space="preserve">  brez zamud, izjemoma do 30 dni</t>
  </si>
  <si>
    <t xml:space="preserve">  do 30 dni, izjemoma do 60 dni</t>
  </si>
  <si>
    <t xml:space="preserve">  do 60 dni, izjemoma do 90 dni</t>
  </si>
  <si>
    <t xml:space="preserve">  nad 90 dni</t>
  </si>
  <si>
    <t>E.1.5.</t>
  </si>
  <si>
    <t>IZVENBILANČNE OBVEZNOSTI</t>
  </si>
  <si>
    <t>E.2.</t>
  </si>
  <si>
    <t>KONKURENČNI POLOŽAJ</t>
  </si>
  <si>
    <t>E.2.1.</t>
  </si>
  <si>
    <t>KUPCI</t>
  </si>
  <si>
    <t>Naštejte najpomebnejše izdelke / storitve</t>
  </si>
  <si>
    <t>Program / proizvod / storitev</t>
  </si>
  <si>
    <t>Letni promet
(v tisoč EUR)</t>
  </si>
  <si>
    <r>
      <t xml:space="preserve">Povpraševanje po proizvodih in storitvah na trgu  </t>
    </r>
    <r>
      <rPr>
        <sz val="14"/>
        <rFont val="Arial"/>
        <family val="2"/>
        <charset val="238"/>
      </rPr>
      <t>(ustrezno označite)</t>
    </r>
  </si>
  <si>
    <t xml:space="preserve">  raste</t>
  </si>
  <si>
    <t xml:space="preserve">  stagnira</t>
  </si>
  <si>
    <t xml:space="preserve">  pada</t>
  </si>
  <si>
    <t>Sezonska nihanja:</t>
  </si>
  <si>
    <t>Pojasnite odgovor s kratkim komentarjem</t>
  </si>
  <si>
    <t>Tabela 34.  Prodaja po kupcih</t>
  </si>
  <si>
    <t>Največji kupci</t>
  </si>
  <si>
    <t>Delež v prodaji 
(v %)</t>
  </si>
  <si>
    <t>Plačilni roki (v dneh)</t>
  </si>
  <si>
    <t>dogovorjeni</t>
  </si>
  <si>
    <t>dejanski</t>
  </si>
  <si>
    <t>Ostali skupaj</t>
  </si>
  <si>
    <t>Tabela 35.  Največji dolžniki na zadnji dan preteklega meseca glede na mesec oddaje vloge</t>
  </si>
  <si>
    <t>Dolžnik</t>
  </si>
  <si>
    <t>Znesek                            (v tisoč EUR)</t>
  </si>
  <si>
    <t>od tega zapadlih terjatev                                           (v tisoč EUR)</t>
  </si>
  <si>
    <t>Pogajalska moč kupcev</t>
  </si>
  <si>
    <t xml:space="preserve">  velika pogajalska moč kupcev (odvisnost od kupcev)</t>
  </si>
  <si>
    <t xml:space="preserve">  srednja pogajalska moč kupcev</t>
  </si>
  <si>
    <t xml:space="preserve">  veliko število malih kupcev (odvisnosti od enega kupca ni)</t>
  </si>
  <si>
    <t>Tabela 36.  Stanje poslovnih terjatev na zadnji dan preteklega meseca glede na mesec oddaje vloge</t>
  </si>
  <si>
    <t xml:space="preserve">Poslovne terjatve </t>
  </si>
  <si>
    <t>znesek                                 (v tisoč EUR)</t>
  </si>
  <si>
    <t>Naštejte največje konkurente in opišite njihove prednosti in slabosti</t>
  </si>
  <si>
    <t>Ustrezno označite</t>
  </si>
  <si>
    <t xml:space="preserve">  malo število velikih konkurentov</t>
  </si>
  <si>
    <t xml:space="preserve">  nekaj velikih in nekaj malih konkurentov</t>
  </si>
  <si>
    <t xml:space="preserve">  veliko število malih konkurentov</t>
  </si>
  <si>
    <t>E.2.2.</t>
  </si>
  <si>
    <t>DOBAVITELJI</t>
  </si>
  <si>
    <t>Naštejte največje dobavitelje in njihove izdelke, blago ali storitve</t>
  </si>
  <si>
    <t>Tabela 37.  Dobavitelji</t>
  </si>
  <si>
    <t>Največji dobavitelji</t>
  </si>
  <si>
    <t>Delež v stroških 
(v %)</t>
  </si>
  <si>
    <t xml:space="preserve">A - popolna        B - velika        C - srednja        D - majhna        E - neodvisnost </t>
  </si>
  <si>
    <t>Tabela 38.  Nabavni asortiman</t>
  </si>
  <si>
    <t>Glavne surovine 
(blago oziroma storitve)</t>
  </si>
  <si>
    <t>Dobavitelj</t>
  </si>
  <si>
    <t>Odvisnost od dobavitelja (A-E)</t>
  </si>
  <si>
    <t>E.2.3.</t>
  </si>
  <si>
    <t>KADRI</t>
  </si>
  <si>
    <t xml:space="preserve">Tabela 39.  Število in projekcija števila zaposlenih konec vsakega leta </t>
  </si>
  <si>
    <t>Skupaj</t>
  </si>
  <si>
    <t>Število prekinjenih delovnih razmerij v preteklem letu</t>
  </si>
  <si>
    <r>
      <t xml:space="preserve">Ali najemate zunanje svetovalce?  </t>
    </r>
    <r>
      <rPr>
        <sz val="14"/>
        <rFont val="Arial"/>
        <family val="2"/>
        <charset val="238"/>
      </rPr>
      <t>(ustrezno označite)</t>
    </r>
  </si>
  <si>
    <t xml:space="preserve"> DA</t>
  </si>
  <si>
    <t xml:space="preserve"> NE</t>
  </si>
  <si>
    <r>
      <t xml:space="preserve">Za katero področje? </t>
    </r>
    <r>
      <rPr>
        <sz val="14"/>
        <rFont val="Arial"/>
        <family val="2"/>
        <charset val="238"/>
      </rPr>
      <t xml:space="preserve"> (ustrezno označite)</t>
    </r>
  </si>
  <si>
    <t xml:space="preserve">  računovodstvo</t>
  </si>
  <si>
    <t xml:space="preserve">  tehnično-tehnološko</t>
  </si>
  <si>
    <t xml:space="preserve">  trženje</t>
  </si>
  <si>
    <t xml:space="preserve">  informacijsko</t>
  </si>
  <si>
    <t xml:space="preserve">  drugo (navedite):</t>
  </si>
  <si>
    <t>Tabela 40.  Izobrazbena struktura vodstva</t>
  </si>
  <si>
    <t>Delovno mesto</t>
  </si>
  <si>
    <t>Ime in priimek</t>
  </si>
  <si>
    <t>Smer in stopnja izobrazbe</t>
  </si>
  <si>
    <t>Leta izkušenj v podjetju</t>
  </si>
  <si>
    <t>V panogi</t>
  </si>
  <si>
    <t>Individualna pogodba (DA/NE)</t>
  </si>
  <si>
    <t>E.2.4.</t>
  </si>
  <si>
    <t>DEJAVNOST</t>
  </si>
  <si>
    <t>E.2.4.1.</t>
  </si>
  <si>
    <t>ZNAČILNOSTI PROIZVODNJE /STORITEV</t>
  </si>
  <si>
    <t>Kakšen je tehnološki nivo (know how, opremljenost) vaše proizvodnje oziroma kvaliteta storitev v primerjavi s konkurenco?  (opišite in po možnosti opremite s kvantitativnimi podatki)</t>
  </si>
  <si>
    <t>Katere so vaše ključne prednosti in pomanjkljivosti?</t>
  </si>
  <si>
    <t>Kakšna je fizična produktivnost v primerjavi z glavnimi konkurenti?</t>
  </si>
  <si>
    <t>E.2.4.2.</t>
  </si>
  <si>
    <t>IZKORIŠČENOST ZMOGLJIVOSTI</t>
  </si>
  <si>
    <t>Najpomembnejšo omejitev za doseganje večje izkoriščenosti zmogljivosti označite s črkami:</t>
  </si>
  <si>
    <t>A - prodaja        B - surovine        C - kadri        D - drugo</t>
  </si>
  <si>
    <t>Tabela 41.  Izkoriščenost zmogljivosti v odstotku od maksimalne tehnične zmogljivosti</t>
  </si>
  <si>
    <t>(izpolnijo tudi podjetja, ki opravljajo storitvene dejavnosti)</t>
  </si>
  <si>
    <t>Proizvodni program / storitev</t>
  </si>
  <si>
    <t>Omejitev</t>
  </si>
  <si>
    <t>% izkoriščenosti</t>
  </si>
  <si>
    <t>1.</t>
  </si>
  <si>
    <t>2.</t>
  </si>
  <si>
    <t>3.</t>
  </si>
  <si>
    <t>E.2.4.3.</t>
  </si>
  <si>
    <t>IZVEDENE NALOŽBE IN PROJEKCIJE NALOŽB</t>
  </si>
  <si>
    <r>
      <t xml:space="preserve">V spodnjo tabelo se vpisujejo </t>
    </r>
    <r>
      <rPr>
        <b/>
        <u/>
        <sz val="14"/>
        <rFont val="Arial"/>
        <family val="2"/>
        <charset val="238"/>
      </rPr>
      <t>izvedene in načrtovane naložbe, vključno z naložbo, za katero je dana vloga za kredit.</t>
    </r>
    <r>
      <rPr>
        <b/>
        <sz val="14"/>
        <rFont val="Arial"/>
        <family val="2"/>
        <charset val="238"/>
      </rPr>
      <t xml:space="preserve"> Vlagatelj naj vključi med načrtovane naložbe le tiste, ki bodo z veliko verjetnostjo tudi izvedene in je že znana njihova struktura virov financiranja.</t>
    </r>
  </si>
  <si>
    <t>V polja spodnje tabele vpišite:</t>
  </si>
  <si>
    <r>
      <t>Vrednost</t>
    </r>
    <r>
      <rPr>
        <sz val="14"/>
        <rFont val="Arial"/>
        <family val="2"/>
        <charset val="238"/>
      </rPr>
      <t xml:space="preserve"> - vrednost naložb v letu</t>
    </r>
  </si>
  <si>
    <r>
      <t>Amort.</t>
    </r>
    <r>
      <rPr>
        <sz val="14"/>
        <rFont val="Arial"/>
        <family val="2"/>
        <charset val="238"/>
      </rPr>
      <t xml:space="preserve"> - vrednost amortizacije v letu</t>
    </r>
  </si>
  <si>
    <r>
      <t>Zn.</t>
    </r>
    <r>
      <rPr>
        <sz val="14"/>
        <rFont val="Arial"/>
        <family val="2"/>
        <charset val="238"/>
      </rPr>
      <t xml:space="preserve"> - značaj naložb (polje označi s črko): </t>
    </r>
  </si>
  <si>
    <r>
      <t xml:space="preserve">A </t>
    </r>
    <r>
      <rPr>
        <sz val="14"/>
        <rFont val="Arial"/>
        <family val="2"/>
        <charset val="238"/>
      </rPr>
      <t>- širitev proizvodnih kapacitet</t>
    </r>
  </si>
  <si>
    <r>
      <t xml:space="preserve">B </t>
    </r>
    <r>
      <rPr>
        <sz val="14"/>
        <rFont val="Arial"/>
        <family val="2"/>
        <charset val="238"/>
      </rPr>
      <t>- nadomestitev proizvodnih kapacitet</t>
    </r>
  </si>
  <si>
    <t>Tabela 42.  Izvedene naložbe  (v tisoč EUR)</t>
  </si>
  <si>
    <t xml:space="preserve">    </t>
  </si>
  <si>
    <t>Vrednost</t>
  </si>
  <si>
    <t>Amort.</t>
  </si>
  <si>
    <t>Zn.</t>
  </si>
  <si>
    <t>Tabela 43.  Načrtovane naložbe  (v tisoč EUR)</t>
  </si>
  <si>
    <r>
      <t xml:space="preserve">V spodnjo tabelo vpišite vire financiranja za </t>
    </r>
    <r>
      <rPr>
        <b/>
        <u/>
        <sz val="14"/>
        <rFont val="Arial"/>
        <family val="2"/>
        <charset val="238"/>
      </rPr>
      <t>vse načrtovane naložbe, vključno z naložbo</t>
    </r>
    <r>
      <rPr>
        <b/>
        <sz val="14"/>
        <rFont val="Arial"/>
        <family val="2"/>
        <charset val="238"/>
      </rPr>
      <t xml:space="preserve">, za katero je dana vloga za kredit. </t>
    </r>
  </si>
  <si>
    <t>Tabela 44.  Viri financiranja  (v tisoč EUR)</t>
  </si>
  <si>
    <t>Viri financiranja</t>
  </si>
  <si>
    <t>Lastna denarna sredstva</t>
  </si>
  <si>
    <t>Dokapitalizacija</t>
  </si>
  <si>
    <t>Krediti</t>
  </si>
  <si>
    <t>Izdaja obveznic</t>
  </si>
  <si>
    <t>Najem in leasing</t>
  </si>
  <si>
    <t>Subvencije, dotacije ...</t>
  </si>
  <si>
    <t>Drugo: __________________________</t>
  </si>
  <si>
    <t>SKUPAJ*</t>
  </si>
  <si>
    <r>
      <t>*</t>
    </r>
    <r>
      <rPr>
        <sz val="13"/>
        <rFont val="Arial"/>
        <family val="2"/>
        <charset val="238"/>
      </rPr>
      <t xml:space="preserve"> vrednost virov skupaj mora biti enaka vrednosti iz tabele 43</t>
    </r>
  </si>
  <si>
    <t>Za vsak vir financiranja navedite pogoje pridobitve.</t>
  </si>
  <si>
    <t>Tabela 45.  Viri financiranja</t>
  </si>
  <si>
    <t>Vir</t>
  </si>
  <si>
    <t>Cena vira</t>
  </si>
  <si>
    <t>Leta najema in     doba odplačila</t>
  </si>
  <si>
    <t>Način odplačila</t>
  </si>
  <si>
    <t>Vrsta zavarovanja</t>
  </si>
  <si>
    <t>Stroški zavarovanja</t>
  </si>
  <si>
    <t>(% letno)</t>
  </si>
  <si>
    <t>(leta)</t>
  </si>
  <si>
    <t>(v tisoč EUR)</t>
  </si>
  <si>
    <t>E.3.</t>
  </si>
  <si>
    <t>KONKURENČNA STRATEGIJA</t>
  </si>
  <si>
    <r>
      <t xml:space="preserve">V kolikor boste priložili strategijo poslovanja za naslednjih 5 let in/ali investicijsko dokumentacijo, ki vključuje vsebino poglavja E.3. v celoti, tega poglavja </t>
    </r>
    <r>
      <rPr>
        <b/>
        <u/>
        <sz val="14"/>
        <rFont val="Arial"/>
        <family val="2"/>
        <charset val="238"/>
      </rPr>
      <t xml:space="preserve">ne izpolnjujete.  </t>
    </r>
  </si>
  <si>
    <t>E.3.1.</t>
  </si>
  <si>
    <t>USMERITEV VLAGATELJA</t>
  </si>
  <si>
    <t>Napišite mnenje o poslovanju vaše družbe</t>
  </si>
  <si>
    <t>Navedite poslanstvo in vizijo družbe</t>
  </si>
  <si>
    <t>Prednosti in priložnosti</t>
  </si>
  <si>
    <t>Slabosti in pomanjkljivosti</t>
  </si>
  <si>
    <t>Opredelite cilje po poslovnih področjih in opišite strategijo družbe za doseganje teh ciljev</t>
  </si>
  <si>
    <t>Tabela 46.  Prodaja  (katera so vaša ciljna tržišča in kolikšen delež prodaje nameravate na njih doseči)</t>
  </si>
  <si>
    <t>Ciljna tržišča</t>
  </si>
  <si>
    <t>Sedanji delež v skupni prodaji  (v %)</t>
  </si>
  <si>
    <t>Načrtovani delež v skupni prodaji  (v %)</t>
  </si>
  <si>
    <t>Opis prodajne strategije</t>
  </si>
  <si>
    <t>Trženje</t>
  </si>
  <si>
    <t>Nabava</t>
  </si>
  <si>
    <t>Proizvodnja in tehnologija</t>
  </si>
  <si>
    <t>Kadri</t>
  </si>
  <si>
    <t>Finance in nadzor</t>
  </si>
  <si>
    <t>E.4.</t>
  </si>
  <si>
    <t xml:space="preserve">V kolikor boste priložili poslovni načrt in/ali investicijsko dokumentacijo, ki vključuje vsebino poglavja E.4. v celoti, tega poglavja ne izpolnjujete.  </t>
  </si>
  <si>
    <t>Kratek opis naložbe</t>
  </si>
  <si>
    <t>Pričakovani okoljski in ekonomski učinki naložbe</t>
  </si>
  <si>
    <t>E.4.1.</t>
  </si>
  <si>
    <t>OBRAZLOŽITEV PRODAJE</t>
  </si>
  <si>
    <t>Naštejte glavne konkurente</t>
  </si>
  <si>
    <t>Naštejte vaše konkurenčne prednosti</t>
  </si>
  <si>
    <t>E.4.2.</t>
  </si>
  <si>
    <t>Navedite višino in vrsto stroškov, ki so povezani z obratovanjem naložbe</t>
  </si>
  <si>
    <t>Tabela 47.  Načrtovane nove zaposlitve zaradi naložbe</t>
  </si>
  <si>
    <t>Ob zaključku naložbe</t>
  </si>
  <si>
    <t>1. leto
po zaključku naložbe</t>
  </si>
  <si>
    <t>2. leto
po zaključku naložbe</t>
  </si>
  <si>
    <t>3. leto
po zaključku naložbe</t>
  </si>
  <si>
    <t>E.4.3.</t>
  </si>
  <si>
    <t>EKONOMIKA NALOŽBE</t>
  </si>
  <si>
    <t>Vsi podatki v tabelah morajo biti podani za življenjsko dobo naložbe oziroma za dobo odplačila kredita.</t>
  </si>
  <si>
    <t>PRIHODKI OD PRODAJE</t>
  </si>
  <si>
    <t>Sprememba vrednosti zalog</t>
  </si>
  <si>
    <t>Drugi prihodki iz poslovanja</t>
  </si>
  <si>
    <t>Prihranki</t>
  </si>
  <si>
    <t>KOSMATI DONOS</t>
  </si>
  <si>
    <t>Stroški blaga, materiala, storitev</t>
  </si>
  <si>
    <t>Stroški dela</t>
  </si>
  <si>
    <t>Amortizacija</t>
  </si>
  <si>
    <t>Drugi odhodki poslovanja</t>
  </si>
  <si>
    <t>POSLOVNI IZID IZ POSLOVANJA</t>
  </si>
  <si>
    <t>Finančni prihodki</t>
  </si>
  <si>
    <t>Finančni odhodki</t>
  </si>
  <si>
    <t>POSLOVNI IZID IZ REDNEGA POSLOVANJA</t>
  </si>
  <si>
    <t>Drugi prihodki</t>
  </si>
  <si>
    <t>Drugi odhodki</t>
  </si>
  <si>
    <t>POSLOVNI IZID</t>
  </si>
  <si>
    <t>Davki iz dobička</t>
  </si>
  <si>
    <t>ČISTI POSLOVNI IZID</t>
  </si>
  <si>
    <t>Nadaljevanje tabele 48.  (v tisoč EUR)</t>
  </si>
  <si>
    <t>PRILIVI</t>
  </si>
  <si>
    <t>Prihodki skupaj</t>
  </si>
  <si>
    <t>ODLIVI</t>
  </si>
  <si>
    <t>Naložba (leto 0)</t>
  </si>
  <si>
    <t>Skupaj odhodki (brez amortizacije)</t>
  </si>
  <si>
    <t xml:space="preserve">Davki </t>
  </si>
  <si>
    <t>NETO PRILIV</t>
  </si>
  <si>
    <t>Nadaljevanje tabele 49.  (v tisoč EUR)</t>
  </si>
  <si>
    <t>Izračunani kazalci za naložbo</t>
  </si>
  <si>
    <t>Doba vračila naložbe</t>
  </si>
  <si>
    <t xml:space="preserve">  v letih </t>
  </si>
  <si>
    <t>Neto sedanja vrednost naložbe</t>
  </si>
  <si>
    <t xml:space="preserve">  pri diskontnem faktorju </t>
  </si>
  <si>
    <t xml:space="preserve">  %</t>
  </si>
  <si>
    <t>Interna stopnja donosa</t>
  </si>
  <si>
    <t>E.5.</t>
  </si>
  <si>
    <t>PROJEKCIJE POSLOVANJA VLAGATELJA</t>
  </si>
  <si>
    <t>·</t>
  </si>
  <si>
    <t>podjetja in druge pravne osebe, zadruge, društva  (tabele 50, 51 in 52) in</t>
  </si>
  <si>
    <t xml:space="preserve">Projekcije naj odražajo celotno poslovanje družbe in naj vključujejo vse načrtovane naložbe (tabele 43), vire financiranja (tabele 44), vračanje tujih virov in rezultate oziroma učinke načrtovanih naložb. </t>
  </si>
  <si>
    <t xml:space="preserve">Projekcije naj bodo v tisoč EUR in v stalnih cenah na dan 31.12. in naj bodo podane v obliki, kot je predvideno v spodnjih tabelah ali na predpisanih obrazcih. V kolikor boste priložili poslovni načrt in/ali investicijsko dokumentacijo, ki vključuje vsebino poglavja E.5. v celoti, tega poglavja ne izpolnjujete.  </t>
  </si>
  <si>
    <r>
      <t xml:space="preserve">V kolikor imate izdelano </t>
    </r>
    <r>
      <rPr>
        <b/>
        <u/>
        <sz val="14"/>
        <rFont val="Arial"/>
        <family val="2"/>
        <charset val="238"/>
      </rPr>
      <t>strategijo poslovanja za prihodnja leta</t>
    </r>
    <r>
      <rPr>
        <b/>
        <sz val="14"/>
        <rFont val="Arial"/>
        <family val="2"/>
        <charset val="238"/>
      </rPr>
      <t xml:space="preserve">, jo prosimo priložite. </t>
    </r>
  </si>
  <si>
    <t xml:space="preserve">Navedite pomembnejše dogodke v zadnjih dveh letih in njihov vpliv na poslovanje družbe </t>
  </si>
  <si>
    <r>
      <t xml:space="preserve">Tabela 50.  Projekcija bilance stanja </t>
    </r>
    <r>
      <rPr>
        <b/>
        <sz val="18"/>
        <rFont val="Arial"/>
        <family val="2"/>
        <charset val="238"/>
      </rPr>
      <t xml:space="preserve">za podjetje </t>
    </r>
    <r>
      <rPr>
        <sz val="14"/>
        <rFont val="Arial"/>
        <family val="2"/>
        <charset val="238"/>
      </rPr>
      <t xml:space="preserve"> (v tisoč EUR)</t>
    </r>
  </si>
  <si>
    <t>Kategorije</t>
  </si>
  <si>
    <t xml:space="preserve">SREDSTVA </t>
  </si>
  <si>
    <t>A.</t>
  </si>
  <si>
    <t>Dolgoročna sredstva</t>
  </si>
  <si>
    <t>I.</t>
  </si>
  <si>
    <t>Neopredmetena sredstva in dolgoročne AČR</t>
  </si>
  <si>
    <t>II.</t>
  </si>
  <si>
    <t xml:space="preserve">Opredmetena osnovna sredstva </t>
  </si>
  <si>
    <t xml:space="preserve">1. Zemljišča </t>
  </si>
  <si>
    <t>2. Zgradbe</t>
  </si>
  <si>
    <t xml:space="preserve">3. Proizvajalne naprave in stroji </t>
  </si>
  <si>
    <t>4. Druge naprave in oprema, drobni inventar in druga opredmetena osnovna sredstva</t>
  </si>
  <si>
    <t>5. Biološka sredstva</t>
  </si>
  <si>
    <t xml:space="preserve">6. Opredmetena osnovna sredstva
    v gradnji ali izdelavi </t>
  </si>
  <si>
    <t xml:space="preserve">7. Predujmi za pridobitev opredmetenih 
    osnovnih sredstev   </t>
  </si>
  <si>
    <t>III.</t>
  </si>
  <si>
    <t>Naložbene nepremičnine</t>
  </si>
  <si>
    <t>IV.</t>
  </si>
  <si>
    <t>Dolgoročne finančne naložbe</t>
  </si>
  <si>
    <t>1. Dolgoročne finančne naložbe, razen posojil</t>
  </si>
  <si>
    <t>2. Dolgoročna posojila</t>
  </si>
  <si>
    <t>V.</t>
  </si>
  <si>
    <t>Dolgoročne poslovne terjatve</t>
  </si>
  <si>
    <t>1. Dolgoročne poslovne terjatve do družb v skupini</t>
  </si>
  <si>
    <t>2. Dolgoročne poslovne terjatve do kupcev</t>
  </si>
  <si>
    <t>3. Dolgoročne poslovne terjatve do drugih</t>
  </si>
  <si>
    <t>VI.</t>
  </si>
  <si>
    <t>Odložene terjatve za davek</t>
  </si>
  <si>
    <t>B.</t>
  </si>
  <si>
    <t>Kratkoročna sredstva</t>
  </si>
  <si>
    <t>Sredstva (skupine za odtujitev) za prodajo</t>
  </si>
  <si>
    <t xml:space="preserve">Zaloge </t>
  </si>
  <si>
    <t>Kratkoročne finančne naložbe</t>
  </si>
  <si>
    <t xml:space="preserve">1. Kratkoročne finančne naložbe, razen posojil  </t>
  </si>
  <si>
    <t>2. Kratkoročna posojila</t>
  </si>
  <si>
    <t xml:space="preserve">    - od tega kratkoročna posojila družbam v skupini</t>
  </si>
  <si>
    <t xml:space="preserve">Kratkoročne poslovne terjatve </t>
  </si>
  <si>
    <t>1. Kratkoročne poslovne terjatve 
    do družb v skupini</t>
  </si>
  <si>
    <t>2. Kratkoročne poslovne terjatve
    do kupcev</t>
  </si>
  <si>
    <t xml:space="preserve">3. Kratkoročne poslovne terjatve
    do drugih    </t>
  </si>
  <si>
    <t xml:space="preserve">Denarna sredstva </t>
  </si>
  <si>
    <t>C.</t>
  </si>
  <si>
    <t>Kratkoročne aktivne časovne razmejitve</t>
  </si>
  <si>
    <t>Zunajbilančna sredstva</t>
  </si>
  <si>
    <t>Nadaljevanje tabele 50.  (v tisoč EUR)</t>
  </si>
  <si>
    <t>OBVEZNOSTI DO VIROV SREDSTEV</t>
  </si>
  <si>
    <t xml:space="preserve">Kapital </t>
  </si>
  <si>
    <t xml:space="preserve">Vpoklicani kapital </t>
  </si>
  <si>
    <t>Kapitalske rezerve</t>
  </si>
  <si>
    <t xml:space="preserve">Rezerve iz dobička </t>
  </si>
  <si>
    <t>Revalorizacijske rezerve</t>
  </si>
  <si>
    <t>Rrezerve, nastale zaradi vrednotenja po pošteni vrednosti</t>
  </si>
  <si>
    <t>Preneseni čisti dobiček / izguba</t>
  </si>
  <si>
    <t>VII.</t>
  </si>
  <si>
    <t>Čisti dobiček / izguba poslovnega leta</t>
  </si>
  <si>
    <t>Rezervacije in dolgoročne pasivne časovne razmejitve</t>
  </si>
  <si>
    <t xml:space="preserve">Rezervacije </t>
  </si>
  <si>
    <t>Dolgoročne pasivne časovne razmejitve (subvencije, donacije ...  za pridobitev osnovnih sredstev)</t>
  </si>
  <si>
    <t>Dolgoročne obveznosti</t>
  </si>
  <si>
    <t xml:space="preserve">Dolgoročne finančne obveznosti </t>
  </si>
  <si>
    <t xml:space="preserve">1. Dolgoročne finančne obveznosti do družb v skupini </t>
  </si>
  <si>
    <t xml:space="preserve">2. Dolgoročne finančne obveznosti do bank </t>
  </si>
  <si>
    <t xml:space="preserve">3. Dolgoročne finančne  obveznosti do Eko sklada </t>
  </si>
  <si>
    <t xml:space="preserve">4. Druge dolgoročne finančne obveznosti </t>
  </si>
  <si>
    <t xml:space="preserve">Dolgoročne poslovne obveznosti </t>
  </si>
  <si>
    <t>Odložene obveznosti za davek</t>
  </si>
  <si>
    <t>Č.</t>
  </si>
  <si>
    <t>Kratkoročne obveznosti</t>
  </si>
  <si>
    <t>Obveznosti, vključene v skupine za odtujitev</t>
  </si>
  <si>
    <t xml:space="preserve">Kratkoročne finančne obveznosti </t>
  </si>
  <si>
    <t>1. Kratkoročne finančne obveznosti
    do družb v skupini</t>
  </si>
  <si>
    <t xml:space="preserve">2. Kratkoročne finančne obveznosti
    do bank </t>
  </si>
  <si>
    <t xml:space="preserve">3. Druge kratkoročne finančne obveznosti </t>
  </si>
  <si>
    <t xml:space="preserve">Kratkoročne poslovne obveznosti </t>
  </si>
  <si>
    <t xml:space="preserve">1. Kratkoročne poslovne obveznosti  
    do družb v skupini </t>
  </si>
  <si>
    <t>2. Kratkoročne poslovne obveznosti  
    do dobaviteljev</t>
  </si>
  <si>
    <t xml:space="preserve">3. Druge kratkoročne poslovne obveznosti </t>
  </si>
  <si>
    <t>D.</t>
  </si>
  <si>
    <t>Kratkoročne pasivne časovne razmejitve</t>
  </si>
  <si>
    <t>Zunajbilančne obveznosti</t>
  </si>
  <si>
    <t>Aktiva</t>
  </si>
  <si>
    <t>Pasiva</t>
  </si>
  <si>
    <t>KONTROLA (Aktiva = Pasiva)</t>
  </si>
  <si>
    <r>
      <t xml:space="preserve">Tabela 51.  Projekcija izkaza poslovnega izida </t>
    </r>
    <r>
      <rPr>
        <b/>
        <sz val="18"/>
        <rFont val="Arial"/>
        <family val="2"/>
        <charset val="238"/>
      </rPr>
      <t>za podjetje</t>
    </r>
    <r>
      <rPr>
        <sz val="14"/>
        <rFont val="Arial"/>
        <family val="2"/>
        <charset val="238"/>
      </rPr>
      <t xml:space="preserve">  (v tisoč EUR)</t>
    </r>
  </si>
  <si>
    <t>Čisti prihodki od prodaje</t>
  </si>
  <si>
    <t>1. Čisti prihodki od prodaje na domačem trgu</t>
  </si>
  <si>
    <t>2. Čisti prihodki od prodaje na trgu EU</t>
  </si>
  <si>
    <t>3. Čisti prihodki od prodaje na trgu izven EU</t>
  </si>
  <si>
    <t>B./C.</t>
  </si>
  <si>
    <t>Sprememba vrednosti zalog proizvodov in nedokončane proizvodnje</t>
  </si>
  <si>
    <t>Č</t>
  </si>
  <si>
    <t xml:space="preserve">Usredstveni lastni proizvodi in lastne storitve </t>
  </si>
  <si>
    <t>Subvencije, dotacije, regresi, kompenzacije in drugi prihodki, povezani s poslovnimi učinki</t>
  </si>
  <si>
    <t xml:space="preserve"> Drugi poslovni prihodki</t>
  </si>
  <si>
    <t>F.</t>
  </si>
  <si>
    <t xml:space="preserve">Kosmati donos od poslovanja                         </t>
  </si>
  <si>
    <t>G.</t>
  </si>
  <si>
    <t>Poslovni odhodki</t>
  </si>
  <si>
    <t xml:space="preserve"> Stroški blaga, materiala in storitev</t>
  </si>
  <si>
    <t>2. Stroški porabljenega materiala</t>
  </si>
  <si>
    <t>3. Stroški storitev</t>
  </si>
  <si>
    <t>1. Stroški plač</t>
  </si>
  <si>
    <t>2. Stroški pokojninskih zavarovanj</t>
  </si>
  <si>
    <t>3. Stroški drugih zavarovanj</t>
  </si>
  <si>
    <t>4. Drugi stroški dela</t>
  </si>
  <si>
    <t xml:space="preserve">Odpisi vrednosti </t>
  </si>
  <si>
    <t xml:space="preserve">1. Amortizacija </t>
  </si>
  <si>
    <t>2. Prevrednotovalni poslovni odhodki pri 
    neopredmetenih sredstvih in 
    opredmetenih osnovnih sredstvih</t>
  </si>
  <si>
    <t>3. Prevrednotovalni poslovni odhodki pri 
    obratnih sredstvih</t>
  </si>
  <si>
    <t xml:space="preserve"> Drugi poslovni odhodki</t>
  </si>
  <si>
    <t>H./I.</t>
  </si>
  <si>
    <t>Poslovni izid iz poslovanja</t>
  </si>
  <si>
    <t>J.</t>
  </si>
  <si>
    <t>1. Finančni prihodki iz deležev</t>
  </si>
  <si>
    <t>2. Finančni prihodki iz danih posojil</t>
  </si>
  <si>
    <t>3. Finančni prihodki iz poslovnih terjatev</t>
  </si>
  <si>
    <t>K.</t>
  </si>
  <si>
    <t>1. Finančni odhodki iz oslabitve in odpisov
    finančnih naložb</t>
  </si>
  <si>
    <t>2. Finančni odhodki iz finančnih obveznosti</t>
  </si>
  <si>
    <t>3. Finančni odhodki iz poslovnih obveznosti</t>
  </si>
  <si>
    <t>L.</t>
  </si>
  <si>
    <t xml:space="preserve">Drugi prihodki </t>
  </si>
  <si>
    <t>M.</t>
  </si>
  <si>
    <t xml:space="preserve">Drugi odhodki </t>
  </si>
  <si>
    <t>N./O.</t>
  </si>
  <si>
    <t>Poslovni izid</t>
  </si>
  <si>
    <t>P.</t>
  </si>
  <si>
    <t>Davek iz dobička</t>
  </si>
  <si>
    <t>R.</t>
  </si>
  <si>
    <t>Odloženi davki</t>
  </si>
  <si>
    <t>S./Š.</t>
  </si>
  <si>
    <t xml:space="preserve">Čisti poslovni izid poslovnega leta </t>
  </si>
  <si>
    <t>Povprečno število zaposlenih na podlagi delovnih ur v obračunskem obdobju</t>
  </si>
  <si>
    <t>Število mesecev poslovanja</t>
  </si>
  <si>
    <r>
      <t xml:space="preserve">Tabela  52. Projekcija delitve bilančnega dobička </t>
    </r>
    <r>
      <rPr>
        <b/>
        <sz val="18"/>
        <rFont val="Arial"/>
        <family val="2"/>
        <charset val="238"/>
      </rPr>
      <t>za podjetje</t>
    </r>
    <r>
      <rPr>
        <sz val="14"/>
        <rFont val="Arial"/>
        <family val="2"/>
        <charset val="238"/>
      </rPr>
      <t xml:space="preserve">  (v tisoč EUR)</t>
    </r>
  </si>
  <si>
    <r>
      <t>Tabela 53.  Projekcija bilance stanja</t>
    </r>
    <r>
      <rPr>
        <b/>
        <sz val="14"/>
        <rFont val="Arial"/>
        <family val="2"/>
        <charset val="238"/>
      </rPr>
      <t xml:space="preserve"> </t>
    </r>
    <r>
      <rPr>
        <b/>
        <sz val="18"/>
        <rFont val="Arial"/>
        <family val="2"/>
        <charset val="238"/>
      </rPr>
      <t>za samostojnega podjetnika</t>
    </r>
    <r>
      <rPr>
        <sz val="14"/>
        <rFont val="Arial"/>
        <family val="2"/>
        <charset val="238"/>
      </rPr>
      <t xml:space="preserve">  (v tisoč EUR)</t>
    </r>
  </si>
  <si>
    <t xml:space="preserve">Dolgoročna sredstva </t>
  </si>
  <si>
    <t>4. Druga opredmetena osnovna sredstva</t>
  </si>
  <si>
    <t xml:space="preserve">Sredstva (skupina za odtujitev) za prodajo </t>
  </si>
  <si>
    <t xml:space="preserve">Kratkoročne finančne naložbe </t>
  </si>
  <si>
    <t>1. Kratkoročne finančne naložbe, razen 
    posojil</t>
  </si>
  <si>
    <t>Kratkoročne poslovne terjatve</t>
  </si>
  <si>
    <t xml:space="preserve">1. Kratkoročne poslovne terjatve do kupcev
 </t>
  </si>
  <si>
    <t>2. Kratkoročne poslovne terjatve do drugih</t>
  </si>
  <si>
    <t>Denarna sredstva</t>
  </si>
  <si>
    <t xml:space="preserve">OBVEZNOSTI DO VIROV SREDSTEV </t>
  </si>
  <si>
    <t>Podjetnikov kapital</t>
  </si>
  <si>
    <t>Rezervacije in dolgoročne PČR</t>
  </si>
  <si>
    <t>1. Rezervacije</t>
  </si>
  <si>
    <t>2. Dolgoročne PČR(subvencije, donacije…za pridobitev osnovnih sredstev)</t>
  </si>
  <si>
    <t xml:space="preserve">Dolgoročne obveznosti </t>
  </si>
  <si>
    <t xml:space="preserve">Dolgoročne finančne obveznosti do Eko sklada </t>
  </si>
  <si>
    <t xml:space="preserve">Kratkoročne poslovne obveznosti       </t>
  </si>
  <si>
    <t>1. Kratkoročne poslovne obveznosti do dobaviteljev</t>
  </si>
  <si>
    <t xml:space="preserve">2. Druge kratkoročne poslovne obveznosti </t>
  </si>
  <si>
    <r>
      <t>Tabela 54.  Projekcija izkaza poslovnega izida</t>
    </r>
    <r>
      <rPr>
        <b/>
        <sz val="18"/>
        <rFont val="Arial"/>
        <family val="2"/>
        <charset val="238"/>
      </rPr>
      <t xml:space="preserve"> za samostojnega podjetnika</t>
    </r>
    <r>
      <rPr>
        <sz val="14"/>
        <rFont val="Arial"/>
        <family val="2"/>
        <charset val="238"/>
      </rPr>
      <t xml:space="preserve">  (v tisoč EUR)</t>
    </r>
  </si>
  <si>
    <t>Usredstveni lastni proizvodi in storitve</t>
  </si>
  <si>
    <t>Subvencije, dotacije, regresi, kompenzacije in drugih prihodki, ki so povezani s posl.učinki</t>
  </si>
  <si>
    <t xml:space="preserve">Drugi poslovni prihodki 
</t>
  </si>
  <si>
    <t>Kosmati donos od poslovanja</t>
  </si>
  <si>
    <t>Stroški blaga, materiala in storitev</t>
  </si>
  <si>
    <t>1. Nabavna vrednost prodanega blaga in materiala</t>
  </si>
  <si>
    <t>1. Stroški plač, pokojninskih in drugih socialnih                                                                                                                                                                                                                                                                                                                                                                                                                                                                                  zavarovanj</t>
  </si>
  <si>
    <t>2. Drugi stroški dela</t>
  </si>
  <si>
    <t>2. Prevrednotovalni poslovni odhodki pri                                                                                                                                                                                                                                                                                                                                                                                                                                                                                                                 neopredmetenih sredstvih in opredemetenih    osnovnih sredstvih</t>
  </si>
  <si>
    <t>Drugi poslovni odhodki</t>
  </si>
  <si>
    <t>Dobiček/izguba iz poslovanja</t>
  </si>
  <si>
    <t xml:space="preserve">Finančni prihodki                                                             </t>
  </si>
  <si>
    <t xml:space="preserve">Finančni odhodki                                                                   </t>
  </si>
  <si>
    <t xml:space="preserve"> - od tega finančni odhodki za obresti prejetih posojil                  </t>
  </si>
  <si>
    <t xml:space="preserve">Drugi prihodki                                                    </t>
  </si>
  <si>
    <t xml:space="preserve">Podjetnikov dohodek                           </t>
  </si>
  <si>
    <t>Povprečno število zaposlenih</t>
  </si>
  <si>
    <r>
      <rPr>
        <b/>
        <u/>
        <sz val="14"/>
        <rFont val="Arial"/>
        <family val="2"/>
        <charset val="238"/>
      </rPr>
      <t>Za tekoče leto</t>
    </r>
    <r>
      <rPr>
        <b/>
        <sz val="14"/>
        <rFont val="Arial"/>
        <family val="2"/>
        <charset val="238"/>
      </rPr>
      <t xml:space="preserve"> predložite kopijo </t>
    </r>
    <r>
      <rPr>
        <b/>
        <u/>
        <sz val="14"/>
        <rFont val="Arial"/>
        <family val="2"/>
        <charset val="238"/>
      </rPr>
      <t>zadnje izdelane bruto bilance</t>
    </r>
    <r>
      <rPr>
        <b/>
        <sz val="14"/>
        <rFont val="Arial"/>
        <family val="2"/>
        <charset val="238"/>
      </rPr>
      <t xml:space="preserve">, ki ne sme biti starejša od treh mesecev od oddaje vloge.                                                                                                                                                                                   </t>
    </r>
  </si>
  <si>
    <r>
      <t xml:space="preserve">Tabela 49.  </t>
    </r>
    <r>
      <rPr>
        <b/>
        <sz val="14"/>
        <rFont val="Arial"/>
        <family val="2"/>
        <charset val="238"/>
      </rPr>
      <t>Finančni tok</t>
    </r>
    <r>
      <rPr>
        <sz val="14"/>
        <rFont val="Arial"/>
        <family val="2"/>
        <charset val="238"/>
      </rPr>
      <t xml:space="preserve"> </t>
    </r>
    <r>
      <rPr>
        <b/>
        <sz val="17"/>
        <rFont val="Arial"/>
        <family val="2"/>
        <charset val="238"/>
      </rPr>
      <t>za naložbo</t>
    </r>
    <r>
      <rPr>
        <sz val="14"/>
        <rFont val="Arial"/>
        <family val="2"/>
        <charset val="238"/>
      </rPr>
      <t xml:space="preserve">  (v tisoč EUR)</t>
    </r>
  </si>
  <si>
    <r>
      <t xml:space="preserve">Tabela 48.  </t>
    </r>
    <r>
      <rPr>
        <b/>
        <sz val="14"/>
        <rFont val="Arial"/>
        <family val="2"/>
        <charset val="238"/>
      </rPr>
      <t>Izkaz poslovnega izida</t>
    </r>
    <r>
      <rPr>
        <sz val="14"/>
        <rFont val="Arial"/>
        <family val="2"/>
        <charset val="238"/>
      </rPr>
      <t xml:space="preserve"> </t>
    </r>
    <r>
      <rPr>
        <b/>
        <sz val="17"/>
        <rFont val="Arial"/>
        <family val="2"/>
        <charset val="238"/>
      </rPr>
      <t>za naložbo</t>
    </r>
    <r>
      <rPr>
        <sz val="14"/>
        <rFont val="Arial"/>
        <family val="2"/>
        <charset val="238"/>
      </rPr>
      <t xml:space="preserve">  (v tisoč EUR)</t>
    </r>
  </si>
  <si>
    <t>POVZETEK POSLOVNEGA NAČRTA ZA NALOŽBO, za katero je dana vloga za kredit</t>
  </si>
  <si>
    <t>Navedite glavne ekonomske učinke naložbe ter prihranke izkažite v Tabeli 48.</t>
  </si>
  <si>
    <t>Priložite projekcije računovodskih izkazov za naslednjih 5 let:</t>
  </si>
  <si>
    <t>samostojni podjetniki (tudi normirani) in fizične osebe z dejavnostjo (tabeli 53 in 54).</t>
  </si>
  <si>
    <r>
      <t xml:space="preserve">vlagatelje, ki bodo kredit v celoti zavarovali z zavarovanjem z nizkim kreditnim tveganjem, opredeljenim v dokumentu </t>
    </r>
    <r>
      <rPr>
        <i/>
        <sz val="14"/>
        <rFont val="Arial"/>
        <family val="2"/>
        <charset val="238"/>
      </rPr>
      <t>»Elementi presoje kreditne sposobnosti vlagatelja in ustreznosti zavarovanja«</t>
    </r>
    <r>
      <rPr>
        <sz val="14"/>
        <rFont val="Arial"/>
        <family val="2"/>
        <charset val="238"/>
      </rPr>
      <t>.</t>
    </r>
  </si>
  <si>
    <r>
      <rPr>
        <b/>
        <sz val="16"/>
        <rFont val="Arial"/>
        <family val="2"/>
        <charset val="238"/>
      </rPr>
      <t>Vlagatelji morajo izpolniti vse točke poglavja E.</t>
    </r>
    <r>
      <rPr>
        <b/>
        <sz val="14"/>
        <rFont val="Arial"/>
        <family val="2"/>
        <charset val="238"/>
      </rPr>
      <t xml:space="preserve">                                                                                                               </t>
    </r>
    <r>
      <rPr>
        <sz val="14"/>
        <rFont val="Arial"/>
        <family val="2"/>
        <charset val="238"/>
      </rPr>
      <t xml:space="preserve">Izjema so novoustanovljeni vlagatelji in vlagatelji, ki še ne opravljajo osnovne dejavnosti, kateri izpolnijo to poglavje od vključno točke </t>
    </r>
    <r>
      <rPr>
        <i/>
        <sz val="14"/>
        <rFont val="Arial"/>
        <family val="2"/>
        <charset val="238"/>
      </rPr>
      <t>E.2.4.3.-Izvedene naložbe in projekcije naložb</t>
    </r>
    <r>
      <rPr>
        <sz val="14"/>
        <rFont val="Arial"/>
        <family val="2"/>
        <charset val="238"/>
      </rPr>
      <t xml:space="preserve"> dalje in priložijo letno poročilo za preteklo leto, v kolikor z njim razpolagajo</t>
    </r>
    <r>
      <rPr>
        <b/>
        <sz val="14"/>
        <rFont val="Arial"/>
        <family val="2"/>
        <charset val="238"/>
      </rPr>
      <t>.</t>
    </r>
    <r>
      <rPr>
        <sz val="14"/>
        <rFont val="Arial"/>
        <family val="2"/>
        <charset val="238"/>
      </rPr>
      <t xml:space="preserve"> V kolikor njihova vrednost zaprošenega kredita </t>
    </r>
    <r>
      <rPr>
        <u/>
        <sz val="14"/>
        <rFont val="Arial"/>
        <family val="2"/>
        <charset val="238"/>
      </rPr>
      <t>presega 500.000,00 EUR</t>
    </r>
    <r>
      <rPr>
        <sz val="14"/>
        <rFont val="Arial"/>
        <family val="2"/>
        <charset val="238"/>
      </rPr>
      <t xml:space="preserve"> pa morajo priložiti še poslovni načrt oziroma investicijsko dokumentacijo z najmanj naslednjo vsebino:       </t>
    </r>
    <r>
      <rPr>
        <b/>
        <sz val="14"/>
        <rFont val="Arial"/>
        <family val="2"/>
        <charset val="238"/>
      </rPr>
      <t xml:space="preserve">                                                      </t>
    </r>
  </si>
  <si>
    <r>
      <t xml:space="preserve">Opišite </t>
    </r>
    <r>
      <rPr>
        <u/>
        <sz val="14"/>
        <rFont val="Arial"/>
        <family val="2"/>
        <charset val="238"/>
      </rPr>
      <t>nove</t>
    </r>
    <r>
      <rPr>
        <sz val="14"/>
        <rFont val="Arial"/>
        <family val="2"/>
        <charset val="238"/>
      </rPr>
      <t xml:space="preserve"> produkte oziroma storitve in navedite njihov delež v skupni prodaji</t>
    </r>
  </si>
  <si>
    <r>
      <t xml:space="preserve">Naštejte </t>
    </r>
    <r>
      <rPr>
        <u/>
        <sz val="14"/>
        <rFont val="Arial"/>
        <family val="2"/>
        <charset val="238"/>
      </rPr>
      <t>ciljne kupce</t>
    </r>
    <r>
      <rPr>
        <sz val="14"/>
        <rFont val="Arial"/>
        <family val="2"/>
        <charset val="238"/>
      </rPr>
      <t xml:space="preserve"> (največje), njihov predviden delež v skupni prodaji ter njihovo plačilno sposobnost</t>
    </r>
  </si>
  <si>
    <t>OBRAZLOŽITEV STROŠKOV NALOŽBE</t>
  </si>
  <si>
    <r>
      <t xml:space="preserve">Ostanek vrednosti projekta
</t>
    </r>
    <r>
      <rPr>
        <sz val="11"/>
        <rFont val="Arial"/>
        <family val="2"/>
        <charset val="238"/>
      </rPr>
      <t>(na koncu življenjske dobe naložbe)</t>
    </r>
  </si>
  <si>
    <r>
      <t>Ostanek vrednosti projekta</t>
    </r>
    <r>
      <rPr>
        <sz val="11"/>
        <rFont val="Arial"/>
        <family val="2"/>
        <charset val="238"/>
      </rPr>
      <t xml:space="preserve">
(na koncu življenjske dobe naložbe)</t>
    </r>
  </si>
  <si>
    <t>%</t>
  </si>
  <si>
    <r>
      <t xml:space="preserve">Občine in vlagatelji, ki bodo kredit v celoti zavarovali z zavarovanjem z nizkim tveganjem </t>
    </r>
    <r>
      <rPr>
        <sz val="14"/>
        <rFont val="Arial"/>
        <family val="2"/>
        <charset val="238"/>
      </rPr>
      <t xml:space="preserve">morajo obvezno predložiti dokument, iz katerega je razvidna doba vračila naložbe, oziroma izpolniti </t>
    </r>
    <r>
      <rPr>
        <i/>
        <sz val="14"/>
        <rFont val="Arial"/>
        <family val="2"/>
        <charset val="238"/>
      </rPr>
      <t>Tabelo 49.-Finančni tok za naložbo</t>
    </r>
    <r>
      <rPr>
        <sz val="14"/>
        <rFont val="Arial"/>
        <family val="2"/>
        <charset val="238"/>
      </rPr>
      <t xml:space="preserve"> in navesti podatke o izračunanih kazalcih za naložbo.</t>
    </r>
  </si>
  <si>
    <t>Normirani samostojni podjetniki, ki ugotavljajo davčno osnovo na podlagi normiranih odhodkov, izpolnijo vse točke poglavja E. glede na razpoložljive podatke.</t>
  </si>
  <si>
    <t xml:space="preserve">Finančni odhodki za obresti, upošt. že v 2. in 3. </t>
  </si>
  <si>
    <t xml:space="preserve">1. Nabavna vrednost prodanega blaga in materiala  
</t>
  </si>
  <si>
    <r>
      <t xml:space="preserve">Normirani samostojni podjetnik predloži:                                                                                                                                                                 </t>
    </r>
    <r>
      <rPr>
        <sz val="14"/>
        <rFont val="Arial"/>
        <family val="2"/>
        <charset val="238"/>
      </rPr>
      <t xml:space="preserve">        a)  davčni obračun za zadnja tri leta (t.j. Obračun akontacije in dohodnine od dohodka iz dejavnosti),                                                                                       b)  izdelano bilanco stanja in izkaz poslovnega izida za preteklo leto, ki ju potrdi vlagatelj ali računovodja oziroma prikaz dejanskih                                                   stroškov poslovanja za preteklo leto,                                                                                                                                                                                                c)  potrdilo o višini plačanih prispevkov za zdravstveno in socialno varnost za zadnjih 12 mesecev.</t>
    </r>
  </si>
  <si>
    <t xml:space="preserve">Ali je predlog za delitev bilančnega dobička za leto 2025 že potrjen na skupščini? </t>
  </si>
  <si>
    <r>
      <rPr>
        <b/>
        <sz val="14"/>
        <rFont val="Arial"/>
        <family val="2"/>
        <charset val="238"/>
      </rPr>
      <t xml:space="preserve">Navedite podatke o opredmetenih osnovnih sredstvih na dan 31.12.2025 skladno s spodnjo tabelo </t>
    </r>
    <r>
      <rPr>
        <sz val="14"/>
        <rFont val="Arial"/>
        <family val="2"/>
        <charset val="238"/>
      </rPr>
      <t>(vključuje naj tako aktivirane postavke osnovnih sredstev kot tudi osnovna sredstva v pripravi)</t>
    </r>
  </si>
  <si>
    <t>Navedite vrednost izvenbilančnih obveznosti ter njihovo vsebino po stanju 31. 12. 2025 (po vrstah jamstev, z navedbo morebitnih stvarnih jamstev).</t>
  </si>
  <si>
    <t>Tabela 31.  Poslovne in finančne obveznosti po stanju na dan 31.12.2025  (v tisoč EUR)</t>
  </si>
  <si>
    <t>Tabela 28.  Opredmetena osnovna sredstva na dan 31.12.2025  (v tisoč EUR)</t>
  </si>
  <si>
    <t>Stanje vseh finančnih obveznosti                     (vključno z zapadlimi)</t>
  </si>
  <si>
    <t>Tabela 33.  Proizvodni programi / storitve in prodaja v letu 2025</t>
  </si>
  <si>
    <r>
      <t xml:space="preserve">V spodnji tabeli </t>
    </r>
    <r>
      <rPr>
        <b/>
        <i/>
        <sz val="14"/>
        <rFont val="Arial"/>
        <family val="2"/>
        <charset val="238"/>
      </rPr>
      <t>38.  Nabavni asortiman</t>
    </r>
    <r>
      <rPr>
        <b/>
        <sz val="14"/>
        <rFont val="Arial"/>
        <family val="2"/>
        <charset val="238"/>
      </rPr>
      <t xml:space="preserve"> naštejte glavne surovine (blago oziroma storitve), ki imajo največji delež v stroških blaga, materiala in storitev ter v stolpcu odvisnost od dobavitelja polje označite s črkami:</t>
    </r>
  </si>
  <si>
    <t>Letni promet 2025
(v tisoč EUR)</t>
  </si>
  <si>
    <t>občine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</si>
</sst>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_-;\-* #,##0\ _€_-;_-* &quot;-&quot;\ _€_-;_-@_-"/>
    <numFmt numFmtId="43" formatCode="_-* #,##0.00\ _€_-;\-* #,##0.00\ _€_-;_-* &quot;-&quot;??\ _€_-;_-@_-"/>
    <numFmt numFmtId="164" formatCode="_-* #,##0\ _€_-;\-* #,##0\ _€_-;_-* &quot;-&quot;??\ _€_-;_-@_-"/>
    <numFmt numFmtId="165" formatCode="#,##0.00\ _€"/>
    <numFmt numFmtId="166" formatCode="#,##0\ _€"/>
    <numFmt numFmtId="167" formatCode="0.0%"/>
    <numFmt numFmtId="168" formatCode="_-* #,##0\ _€_-;\-* #,##0\ _€_-;_-* &quot;-&quot;?\ _€_-;_-@_-"/>
    <numFmt numFmtId="169" formatCode="#,##0_ ;\-#,##0\ "/>
  </numFmts>
  <fonts count="31" x14ac:knownFonts="1">
    <font>
      <sz val="11"/>
      <color theme="1"/>
      <name val="Calibri"/>
      <family val="2"/>
      <charset val="238"/>
      <scheme val="minor"/>
    </font>
    <font>
      <sz val="11"/>
      <color theme="1"/>
      <name val="Calibri"/>
      <family val="2"/>
      <charset val="238"/>
      <scheme val="minor"/>
    </font>
    <font>
      <sz val="5"/>
      <name val="Arial"/>
      <family val="2"/>
      <charset val="238"/>
    </font>
    <font>
      <sz val="14"/>
      <name val="Arial"/>
      <family val="2"/>
      <charset val="238"/>
    </font>
    <font>
      <b/>
      <sz val="14"/>
      <name val="Arial"/>
      <family val="2"/>
      <charset val="238"/>
    </font>
    <font>
      <b/>
      <sz val="15"/>
      <name val="Arial"/>
      <family val="2"/>
      <charset val="238"/>
    </font>
    <font>
      <b/>
      <sz val="20"/>
      <name val="Arial"/>
      <family val="2"/>
      <charset val="238"/>
    </font>
    <font>
      <sz val="12"/>
      <name val="Arial"/>
      <family val="2"/>
      <charset val="238"/>
    </font>
    <font>
      <b/>
      <i/>
      <sz val="14"/>
      <name val="Arial"/>
      <family val="2"/>
      <charset val="238"/>
    </font>
    <font>
      <b/>
      <sz val="16"/>
      <name val="Arial"/>
      <family val="2"/>
      <charset val="238"/>
    </font>
    <font>
      <sz val="14"/>
      <color indexed="10"/>
      <name val="Arial"/>
      <family val="2"/>
      <charset val="238"/>
    </font>
    <font>
      <b/>
      <u/>
      <sz val="16"/>
      <name val="Arial"/>
      <family val="2"/>
      <charset val="238"/>
    </font>
    <font>
      <b/>
      <u/>
      <sz val="14"/>
      <name val="Arial"/>
      <family val="2"/>
      <charset val="238"/>
    </font>
    <font>
      <u/>
      <sz val="14"/>
      <name val="Arial"/>
      <family val="2"/>
      <charset val="238"/>
    </font>
    <font>
      <sz val="14"/>
      <color rgb="FFFF0000"/>
      <name val="Arial"/>
      <family val="2"/>
      <charset val="238"/>
    </font>
    <font>
      <sz val="9"/>
      <name val="Arial"/>
      <family val="2"/>
      <charset val="238"/>
    </font>
    <font>
      <sz val="16"/>
      <name val="Arial"/>
      <family val="2"/>
      <charset val="238"/>
    </font>
    <font>
      <b/>
      <sz val="5"/>
      <name val="Arial"/>
      <family val="2"/>
      <charset val="238"/>
    </font>
    <font>
      <sz val="10"/>
      <name val="Arial"/>
      <family val="2"/>
      <charset val="238"/>
    </font>
    <font>
      <sz val="13"/>
      <name val="Arial"/>
      <family val="2"/>
      <charset val="238"/>
    </font>
    <font>
      <b/>
      <sz val="13"/>
      <name val="Arial"/>
      <family val="2"/>
      <charset val="238"/>
    </font>
    <font>
      <sz val="20"/>
      <name val="Arial"/>
      <family val="2"/>
      <charset val="238"/>
    </font>
    <font>
      <b/>
      <sz val="12"/>
      <name val="Arial"/>
      <family val="2"/>
      <charset val="238"/>
    </font>
    <font>
      <b/>
      <sz val="17"/>
      <name val="Arial"/>
      <family val="2"/>
      <charset val="238"/>
    </font>
    <font>
      <sz val="17"/>
      <name val="Arial"/>
      <family val="2"/>
      <charset val="238"/>
    </font>
    <font>
      <sz val="14"/>
      <name val="Symbol"/>
      <family val="1"/>
      <charset val="2"/>
    </font>
    <font>
      <b/>
      <sz val="18"/>
      <name val="Arial"/>
      <family val="2"/>
      <charset val="238"/>
    </font>
    <font>
      <sz val="14"/>
      <color indexed="12"/>
      <name val="Arial"/>
      <family val="2"/>
      <charset val="238"/>
    </font>
    <font>
      <sz val="13"/>
      <color indexed="12"/>
      <name val="Arial"/>
      <family val="2"/>
      <charset val="238"/>
    </font>
    <font>
      <i/>
      <sz val="14"/>
      <name val="Arial"/>
      <family val="2"/>
      <charset val="238"/>
    </font>
    <font>
      <sz val="11"/>
      <name val="Arial"/>
      <family val="2"/>
      <charset val="23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3"/>
        <bgColor indexed="64"/>
      </patternFill>
    </fill>
    <fill>
      <patternFill patternType="solid">
        <fgColor theme="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18" fillId="0" borderId="0"/>
  </cellStyleXfs>
  <cellXfs count="980">
    <xf numFmtId="0" fontId="0" fillId="0" borderId="0" xfId="0"/>
    <xf numFmtId="0" fontId="2"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3" borderId="0" xfId="0" applyFont="1" applyFill="1" applyAlignment="1">
      <alignment horizontal="left" vertical="center"/>
    </xf>
    <xf numFmtId="0" fontId="5" fillId="3" borderId="0" xfId="0" applyFont="1" applyFill="1"/>
    <xf numFmtId="0" fontId="5" fillId="2" borderId="0" xfId="0" applyFont="1" applyFill="1"/>
    <xf numFmtId="0" fontId="3" fillId="0" borderId="0" xfId="0" applyFont="1" applyAlignment="1">
      <alignment vertical="center"/>
    </xf>
    <xf numFmtId="0" fontId="4" fillId="0" borderId="0" xfId="0" applyFont="1" applyAlignment="1">
      <alignment vertical="center"/>
    </xf>
    <xf numFmtId="0" fontId="2"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4" fillId="3" borderId="0" xfId="0" applyFont="1" applyFill="1" applyAlignment="1">
      <alignment horizontal="center" vertical="center"/>
    </xf>
    <xf numFmtId="0" fontId="5" fillId="3" borderId="0" xfId="0" applyFont="1" applyFill="1" applyAlignment="1">
      <alignment horizontal="left"/>
    </xf>
    <xf numFmtId="0" fontId="6" fillId="3" borderId="0" xfId="0" applyFont="1" applyFill="1" applyBorder="1" applyAlignment="1" applyProtection="1">
      <alignment horizontal="center" vertical="center"/>
      <protection locked="0"/>
    </xf>
    <xf numFmtId="0" fontId="7" fillId="3" borderId="0" xfId="0" applyFont="1" applyFill="1" applyAlignment="1">
      <alignment horizontal="left" vertical="top" wrapText="1"/>
    </xf>
    <xf numFmtId="0" fontId="6" fillId="5" borderId="0" xfId="0" applyFont="1" applyFill="1" applyAlignment="1">
      <alignment horizontal="center" vertical="center"/>
    </xf>
    <xf numFmtId="0" fontId="6" fillId="5" borderId="0" xfId="0" applyFont="1" applyFill="1" applyAlignment="1">
      <alignment vertical="center"/>
    </xf>
    <xf numFmtId="0" fontId="6" fillId="0" borderId="0" xfId="0" applyFont="1" applyAlignment="1">
      <alignment vertical="center"/>
    </xf>
    <xf numFmtId="0" fontId="2" fillId="2" borderId="0" xfId="0" applyFont="1" applyFill="1"/>
    <xf numFmtId="0" fontId="2" fillId="0" borderId="0" xfId="0" applyFont="1"/>
    <xf numFmtId="0" fontId="3" fillId="2" borderId="0" xfId="0" applyFont="1" applyFill="1"/>
    <xf numFmtId="0" fontId="3" fillId="0" borderId="0" xfId="0" applyFont="1"/>
    <xf numFmtId="0" fontId="3" fillId="2" borderId="0" xfId="0" applyFont="1" applyFill="1" applyAlignment="1">
      <alignment vertical="top"/>
    </xf>
    <xf numFmtId="0" fontId="3" fillId="0" borderId="0" xfId="0" applyFont="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0" fillId="2" borderId="0" xfId="0" applyFont="1" applyFill="1"/>
    <xf numFmtId="0" fontId="3" fillId="2" borderId="0" xfId="0" applyFont="1" applyFill="1" applyAlignment="1">
      <alignment vertical="top" wrapText="1"/>
    </xf>
    <xf numFmtId="0" fontId="3" fillId="2" borderId="0" xfId="0" applyFont="1" applyFill="1" applyAlignment="1"/>
    <xf numFmtId="0" fontId="3" fillId="3" borderId="0" xfId="0" applyFont="1" applyFill="1"/>
    <xf numFmtId="0" fontId="3" fillId="3" borderId="0" xfId="0" applyFont="1" applyFill="1" applyAlignment="1">
      <alignment horizontal="center" vertical="top"/>
    </xf>
    <xf numFmtId="0" fontId="3" fillId="3" borderId="0" xfId="0" applyFont="1" applyFill="1" applyAlignment="1">
      <alignment horizontal="justify" vertical="top" wrapText="1"/>
    </xf>
    <xf numFmtId="0" fontId="10" fillId="3" borderId="0" xfId="0" applyFont="1" applyFill="1"/>
    <xf numFmtId="0" fontId="10" fillId="0" borderId="0" xfId="0" applyFont="1"/>
    <xf numFmtId="0" fontId="3" fillId="3" borderId="0" xfId="0" applyFont="1" applyFill="1" applyAlignment="1">
      <alignment vertical="top"/>
    </xf>
    <xf numFmtId="0" fontId="10" fillId="3" borderId="0" xfId="0" applyFont="1" applyFill="1" applyAlignment="1">
      <alignment vertical="top"/>
    </xf>
    <xf numFmtId="0" fontId="3" fillId="2" borderId="0" xfId="0" applyFont="1" applyFill="1" applyAlignment="1">
      <alignment horizontal="center" vertical="top"/>
    </xf>
    <xf numFmtId="0" fontId="9" fillId="3" borderId="0" xfId="0" applyFont="1" applyFill="1"/>
    <xf numFmtId="0" fontId="3" fillId="6" borderId="0" xfId="0" applyFont="1" applyFill="1"/>
    <xf numFmtId="0" fontId="9" fillId="2" borderId="0" xfId="0" applyFont="1" applyFill="1"/>
    <xf numFmtId="0" fontId="15" fillId="2" borderId="0" xfId="0" applyFont="1" applyFill="1"/>
    <xf numFmtId="0" fontId="4" fillId="2" borderId="0" xfId="0" applyFont="1" applyFill="1"/>
    <xf numFmtId="0" fontId="15" fillId="0" borderId="0" xfId="0" applyFont="1"/>
    <xf numFmtId="0" fontId="15" fillId="3" borderId="0" xfId="0" applyFont="1" applyFill="1"/>
    <xf numFmtId="0" fontId="16" fillId="2" borderId="0" xfId="0" applyFont="1" applyFill="1"/>
    <xf numFmtId="0" fontId="16" fillId="0" borderId="0" xfId="0" applyFont="1"/>
    <xf numFmtId="0" fontId="17" fillId="2" borderId="0" xfId="0" applyFont="1" applyFill="1"/>
    <xf numFmtId="0" fontId="3" fillId="3" borderId="0" xfId="0" applyFont="1" applyFill="1" applyAlignment="1">
      <alignment horizontal="left" vertical="top" wrapText="1"/>
    </xf>
    <xf numFmtId="0" fontId="19" fillId="2" borderId="0" xfId="0" applyFont="1" applyFill="1" applyAlignment="1">
      <alignment vertical="center"/>
    </xf>
    <xf numFmtId="0" fontId="4" fillId="2" borderId="0" xfId="0" applyFont="1" applyFill="1" applyAlignment="1">
      <alignment vertical="center"/>
    </xf>
    <xf numFmtId="0" fontId="19" fillId="0" borderId="0" xfId="0" applyFont="1" applyAlignment="1">
      <alignment vertical="center"/>
    </xf>
    <xf numFmtId="0" fontId="3" fillId="2" borderId="0" xfId="0" applyFont="1" applyFill="1" applyAlignment="1">
      <alignment horizontal="left"/>
    </xf>
    <xf numFmtId="0" fontId="3" fillId="0" borderId="0" xfId="0" applyFont="1" applyAlignment="1">
      <alignment horizontal="left"/>
    </xf>
    <xf numFmtId="0" fontId="19" fillId="7" borderId="10" xfId="0" applyFont="1" applyFill="1" applyBorder="1" applyAlignment="1" applyProtection="1">
      <alignment horizontal="center" vertical="center"/>
      <protection locked="0"/>
    </xf>
    <xf numFmtId="0" fontId="20" fillId="7" borderId="10" xfId="0" applyFont="1" applyFill="1" applyBorder="1" applyAlignment="1" applyProtection="1">
      <alignment horizontal="center" vertical="center"/>
      <protection locked="0"/>
    </xf>
    <xf numFmtId="0" fontId="19" fillId="7" borderId="15" xfId="0" applyFont="1" applyFill="1" applyBorder="1" applyAlignment="1" applyProtection="1">
      <alignment horizontal="center" vertical="center"/>
      <protection locked="0"/>
    </xf>
    <xf numFmtId="0" fontId="20" fillId="7" borderId="15" xfId="0" applyFont="1" applyFill="1" applyBorder="1" applyAlignment="1" applyProtection="1">
      <alignment horizontal="center" vertical="center"/>
      <protection locked="0"/>
    </xf>
    <xf numFmtId="0" fontId="19" fillId="7" borderId="18" xfId="0" applyFont="1" applyFill="1" applyBorder="1" applyAlignment="1" applyProtection="1">
      <alignment horizontal="center" vertical="center"/>
      <protection locked="0"/>
    </xf>
    <xf numFmtId="0" fontId="20" fillId="7" borderId="18" xfId="0" applyFont="1" applyFill="1" applyBorder="1" applyAlignment="1" applyProtection="1">
      <alignment horizontal="center" vertical="center"/>
      <protection locked="0"/>
    </xf>
    <xf numFmtId="0" fontId="3" fillId="2" borderId="0" xfId="0" applyFont="1" applyFill="1" applyAlignment="1">
      <alignment horizontal="right"/>
    </xf>
    <xf numFmtId="0" fontId="21" fillId="7" borderId="15" xfId="0" applyFont="1" applyFill="1" applyBorder="1" applyAlignment="1" applyProtection="1">
      <alignment horizontal="center" vertical="center"/>
      <protection locked="0"/>
    </xf>
    <xf numFmtId="0" fontId="4" fillId="3" borderId="0" xfId="0" applyFont="1" applyFill="1" applyAlignment="1">
      <alignment vertical="center"/>
    </xf>
    <xf numFmtId="0" fontId="3" fillId="2" borderId="0" xfId="0" applyFont="1" applyFill="1" applyAlignment="1">
      <alignment wrapText="1"/>
    </xf>
    <xf numFmtId="0" fontId="19" fillId="0" borderId="0" xfId="0" applyFont="1" applyBorder="1" applyAlignment="1">
      <alignment vertical="center"/>
    </xf>
    <xf numFmtId="0" fontId="19" fillId="3" borderId="0" xfId="0" applyFont="1" applyFill="1" applyBorder="1" applyAlignment="1">
      <alignment vertical="center"/>
    </xf>
    <xf numFmtId="164" fontId="19" fillId="3" borderId="0" xfId="0" applyNumberFormat="1" applyFont="1" applyFill="1" applyBorder="1" applyAlignment="1">
      <alignment vertical="center"/>
    </xf>
    <xf numFmtId="0" fontId="4" fillId="0" borderId="0" xfId="0" applyFont="1"/>
    <xf numFmtId="0" fontId="4" fillId="7" borderId="15"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3" fillId="2" borderId="22" xfId="0" applyFont="1" applyFill="1" applyBorder="1" applyAlignment="1">
      <alignment horizontal="left" vertical="top"/>
    </xf>
    <xf numFmtId="0" fontId="7" fillId="2" borderId="0" xfId="0" applyFont="1" applyFill="1"/>
    <xf numFmtId="0" fontId="22" fillId="2" borderId="0" xfId="0" applyFont="1" applyFill="1"/>
    <xf numFmtId="0" fontId="3" fillId="3" borderId="0" xfId="0" applyFont="1" applyFill="1" applyAlignment="1">
      <alignment horizontal="left"/>
    </xf>
    <xf numFmtId="0" fontId="3" fillId="3" borderId="0" xfId="0" applyFont="1" applyFill="1" applyAlignment="1">
      <alignment horizontal="right"/>
    </xf>
    <xf numFmtId="0" fontId="3" fillId="2" borderId="43" xfId="0" applyFont="1" applyFill="1" applyBorder="1" applyAlignment="1">
      <alignment vertical="top"/>
    </xf>
    <xf numFmtId="0" fontId="3" fillId="2" borderId="43" xfId="0" applyFont="1" applyFill="1" applyBorder="1"/>
    <xf numFmtId="0" fontId="20" fillId="3" borderId="0" xfId="0" applyFont="1" applyFill="1" applyBorder="1" applyAlignment="1">
      <alignment horizontal="center" vertical="center"/>
    </xf>
    <xf numFmtId="164" fontId="20" fillId="3" borderId="0" xfId="0" applyNumberFormat="1" applyFont="1" applyFill="1" applyBorder="1" applyAlignment="1">
      <alignment horizontal="left" vertical="center"/>
    </xf>
    <xf numFmtId="164" fontId="20" fillId="3" borderId="0" xfId="0" applyNumberFormat="1" applyFont="1" applyFill="1" applyBorder="1" applyAlignment="1">
      <alignment horizontal="center" vertical="center"/>
    </xf>
    <xf numFmtId="0" fontId="4" fillId="2" borderId="0" xfId="0" applyFont="1" applyFill="1" applyAlignment="1">
      <alignment horizontal="center" vertical="center"/>
    </xf>
    <xf numFmtId="41" fontId="3" fillId="2" borderId="0" xfId="0" applyNumberFormat="1" applyFont="1" applyFill="1" applyAlignment="1">
      <alignment horizontal="right" vertical="center"/>
    </xf>
    <xf numFmtId="0" fontId="4" fillId="7" borderId="15" xfId="0" applyFont="1" applyFill="1" applyBorder="1" applyAlignment="1" applyProtection="1">
      <alignment horizontal="center" vertical="center"/>
      <protection locked="0"/>
    </xf>
    <xf numFmtId="0" fontId="19" fillId="3" borderId="0" xfId="0" applyFont="1" applyFill="1" applyBorder="1" applyAlignment="1">
      <alignment horizontal="left" vertical="center"/>
    </xf>
    <xf numFmtId="164" fontId="19" fillId="3" borderId="0" xfId="0" applyNumberFormat="1" applyFont="1" applyFill="1" applyBorder="1" applyAlignment="1">
      <alignment horizontal="left" vertical="center"/>
    </xf>
    <xf numFmtId="9" fontId="19" fillId="3" borderId="0" xfId="0" applyNumberFormat="1" applyFont="1" applyFill="1" applyBorder="1" applyAlignment="1">
      <alignment horizontal="center" vertical="center"/>
    </xf>
    <xf numFmtId="0" fontId="3" fillId="2" borderId="0" xfId="0" applyFont="1" applyFill="1" applyAlignment="1">
      <alignment horizontal="center" vertical="top" wrapText="1"/>
    </xf>
    <xf numFmtId="0" fontId="4" fillId="2" borderId="0" xfId="0" applyFont="1" applyFill="1" applyAlignment="1"/>
    <xf numFmtId="0" fontId="4" fillId="2" borderId="0" xfId="0" applyFont="1" applyFill="1" applyAlignment="1">
      <alignment vertical="top"/>
    </xf>
    <xf numFmtId="0" fontId="19" fillId="0" borderId="0" xfId="0" applyFont="1"/>
    <xf numFmtId="0" fontId="21" fillId="2" borderId="0" xfId="0" applyFont="1" applyFill="1"/>
    <xf numFmtId="0" fontId="9" fillId="2" borderId="0" xfId="0" applyFont="1" applyFill="1" applyAlignment="1">
      <alignment horizontal="left"/>
    </xf>
    <xf numFmtId="0" fontId="19" fillId="0" borderId="15" xfId="0" applyFont="1" applyBorder="1" applyAlignment="1">
      <alignment horizontal="center" vertical="center"/>
    </xf>
    <xf numFmtId="0" fontId="19" fillId="2" borderId="0" xfId="0" applyFont="1" applyFill="1"/>
    <xf numFmtId="0" fontId="20" fillId="0" borderId="1" xfId="0" applyFont="1" applyBorder="1" applyAlignment="1">
      <alignment horizontal="center" vertical="center"/>
    </xf>
    <xf numFmtId="0" fontId="20" fillId="0" borderId="57" xfId="0" applyFont="1" applyBorder="1" applyAlignment="1">
      <alignment horizontal="center" vertical="center"/>
    </xf>
    <xf numFmtId="0" fontId="3" fillId="7" borderId="19" xfId="0" applyFont="1" applyFill="1" applyBorder="1" applyAlignment="1" applyProtection="1">
      <alignment horizontal="center" vertical="center"/>
      <protection locked="0"/>
    </xf>
    <xf numFmtId="0" fontId="3" fillId="7" borderId="55" xfId="0" applyFont="1" applyFill="1" applyBorder="1" applyAlignment="1" applyProtection="1">
      <alignment horizontal="center" vertical="center"/>
      <protection locked="0"/>
    </xf>
    <xf numFmtId="4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43" fontId="3" fillId="2" borderId="0" xfId="0" applyNumberFormat="1" applyFont="1" applyFill="1" applyAlignment="1">
      <alignment horizontal="center"/>
    </xf>
    <xf numFmtId="165" fontId="3" fillId="2" borderId="0" xfId="0" applyNumberFormat="1" applyFont="1" applyFill="1" applyAlignment="1">
      <alignment horizontal="center"/>
    </xf>
    <xf numFmtId="0" fontId="3" fillId="2" borderId="0" xfId="0" applyFont="1" applyFill="1" applyAlignment="1">
      <alignment horizontal="center"/>
    </xf>
    <xf numFmtId="0" fontId="3" fillId="2" borderId="22" xfId="0" applyFont="1" applyFill="1" applyBorder="1" applyAlignment="1">
      <alignment wrapText="1"/>
    </xf>
    <xf numFmtId="0" fontId="4" fillId="3" borderId="0" xfId="0" applyFont="1" applyFill="1"/>
    <xf numFmtId="0" fontId="19" fillId="7" borderId="41" xfId="0" applyFont="1" applyFill="1" applyBorder="1" applyAlignment="1" applyProtection="1">
      <alignment horizontal="center" vertical="center"/>
      <protection locked="0"/>
    </xf>
    <xf numFmtId="0" fontId="19" fillId="7" borderId="2" xfId="0" applyFont="1" applyFill="1" applyBorder="1" applyAlignment="1" applyProtection="1">
      <alignment horizontal="center" vertical="center"/>
      <protection locked="0"/>
    </xf>
    <xf numFmtId="0" fontId="19" fillId="7" borderId="3" xfId="0" applyFont="1" applyFill="1" applyBorder="1" applyAlignment="1" applyProtection="1">
      <alignment horizontal="center" vertical="center"/>
      <protection locked="0"/>
    </xf>
    <xf numFmtId="49" fontId="3" fillId="3" borderId="0" xfId="0" applyNumberFormat="1" applyFont="1" applyFill="1" applyAlignment="1">
      <alignment vertical="top" wrapText="1"/>
    </xf>
    <xf numFmtId="0" fontId="4" fillId="2" borderId="0" xfId="0" applyFont="1" applyFill="1" applyAlignment="1">
      <alignment horizontal="justify" vertical="top" wrapText="1"/>
    </xf>
    <xf numFmtId="0" fontId="3" fillId="7" borderId="0" xfId="0" applyFont="1" applyFill="1" applyAlignment="1">
      <alignment vertical="top" wrapText="1"/>
    </xf>
    <xf numFmtId="0" fontId="3" fillId="0" borderId="0" xfId="0" applyFont="1" applyFill="1"/>
    <xf numFmtId="0" fontId="20" fillId="3" borderId="0" xfId="0" applyFont="1" applyFill="1" applyBorder="1" applyAlignment="1">
      <alignment vertical="center"/>
    </xf>
    <xf numFmtId="0" fontId="23" fillId="8" borderId="0" xfId="0" applyFont="1" applyFill="1" applyAlignment="1">
      <alignment vertical="center"/>
    </xf>
    <xf numFmtId="0" fontId="24" fillId="8" borderId="0" xfId="0" applyFont="1" applyFill="1" applyAlignment="1">
      <alignment vertical="center"/>
    </xf>
    <xf numFmtId="0" fontId="20" fillId="2" borderId="0" xfId="0" applyFont="1" applyFill="1"/>
    <xf numFmtId="0" fontId="25" fillId="2" borderId="0" xfId="0" applyFont="1" applyFill="1" applyAlignment="1">
      <alignment horizontal="center" vertical="center" wrapText="1"/>
    </xf>
    <xf numFmtId="0" fontId="4" fillId="2" borderId="0" xfId="0" applyFont="1" applyFill="1" applyAlignment="1">
      <alignment horizontal="justify" vertical="center"/>
    </xf>
    <xf numFmtId="0" fontId="19" fillId="0" borderId="25" xfId="0" applyFont="1" applyBorder="1" applyAlignment="1">
      <alignment horizontal="center"/>
    </xf>
    <xf numFmtId="0" fontId="20" fillId="8" borderId="2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6" xfId="0" applyFont="1" applyFill="1" applyBorder="1" applyAlignment="1">
      <alignment vertical="center"/>
    </xf>
    <xf numFmtId="0" fontId="27" fillId="2" borderId="0" xfId="0" applyFont="1" applyFill="1"/>
    <xf numFmtId="0" fontId="27" fillId="0" borderId="0" xfId="0" applyFont="1"/>
    <xf numFmtId="0" fontId="28" fillId="0" borderId="26" xfId="0" applyFont="1" applyFill="1" applyBorder="1" applyAlignment="1">
      <alignment horizontal="center" vertical="center"/>
    </xf>
    <xf numFmtId="0" fontId="19" fillId="0" borderId="53" xfId="0" applyFont="1" applyFill="1" applyBorder="1" applyAlignment="1">
      <alignment horizontal="center" vertical="center"/>
    </xf>
    <xf numFmtId="0" fontId="19" fillId="3" borderId="26" xfId="0" applyFont="1" applyFill="1" applyBorder="1" applyAlignment="1">
      <alignment horizontal="center" vertical="center"/>
    </xf>
    <xf numFmtId="0" fontId="28" fillId="0" borderId="26" xfId="0" applyFont="1" applyBorder="1" applyAlignment="1">
      <alignment horizontal="center" vertical="center"/>
    </xf>
    <xf numFmtId="0" fontId="19" fillId="3" borderId="26" xfId="0" applyFont="1" applyFill="1" applyBorder="1" applyAlignment="1">
      <alignment vertical="center"/>
    </xf>
    <xf numFmtId="0" fontId="3" fillId="2" borderId="0" xfId="0" applyFont="1" applyFill="1" applyBorder="1" applyAlignment="1">
      <alignment vertical="center" wrapText="1"/>
    </xf>
    <xf numFmtId="0" fontId="19" fillId="0" borderId="26" xfId="0" applyFont="1" applyBorder="1" applyAlignment="1">
      <alignment horizontal="center" vertical="center"/>
    </xf>
    <xf numFmtId="0" fontId="19" fillId="0" borderId="53" xfId="0" applyFont="1" applyBorder="1" applyAlignment="1">
      <alignment horizontal="center" vertical="center"/>
    </xf>
    <xf numFmtId="0" fontId="3" fillId="2" borderId="0" xfId="0" applyFont="1" applyFill="1" applyBorder="1"/>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3" fillId="0" borderId="60" xfId="0" applyFont="1" applyFill="1" applyBorder="1"/>
    <xf numFmtId="0" fontId="19" fillId="0" borderId="28" xfId="0" applyFont="1" applyBorder="1" applyAlignment="1">
      <alignment horizontal="center" vertical="center"/>
    </xf>
    <xf numFmtId="0" fontId="20" fillId="8" borderId="25" xfId="0" applyFont="1" applyFill="1" applyBorder="1" applyAlignment="1">
      <alignment horizontal="center" vertical="center"/>
    </xf>
    <xf numFmtId="165" fontId="7" fillId="3" borderId="0" xfId="0" applyNumberFormat="1" applyFont="1" applyFill="1" applyBorder="1" applyAlignment="1">
      <alignment vertical="center"/>
    </xf>
    <xf numFmtId="0" fontId="22" fillId="3" borderId="0" xfId="0" applyFont="1" applyFill="1" applyBorder="1" applyAlignment="1">
      <alignment vertical="center" wrapText="1"/>
    </xf>
    <xf numFmtId="43" fontId="22" fillId="3" borderId="0" xfId="0" applyNumberFormat="1" applyFont="1" applyFill="1" applyBorder="1" applyAlignment="1">
      <alignment horizontal="center" vertical="center"/>
    </xf>
    <xf numFmtId="0" fontId="19" fillId="0" borderId="9" xfId="0" applyFont="1" applyBorder="1"/>
    <xf numFmtId="0" fontId="19" fillId="0" borderId="26" xfId="0" applyFont="1" applyBorder="1"/>
    <xf numFmtId="0" fontId="19" fillId="0" borderId="28" xfId="0" applyFont="1" applyBorder="1"/>
    <xf numFmtId="0" fontId="22" fillId="0" borderId="0" xfId="0" applyFont="1" applyFill="1" applyBorder="1"/>
    <xf numFmtId="0" fontId="3" fillId="3" borderId="0" xfId="0" applyFont="1" applyFill="1" applyBorder="1"/>
    <xf numFmtId="0" fontId="19" fillId="3" borderId="0" xfId="0" applyFont="1" applyFill="1" applyBorder="1" applyAlignment="1">
      <alignment horizontal="center" vertical="center"/>
    </xf>
    <xf numFmtId="0" fontId="19" fillId="3" borderId="0" xfId="0" applyFont="1" applyFill="1" applyBorder="1" applyAlignment="1">
      <alignment vertical="center" wrapText="1"/>
    </xf>
    <xf numFmtId="41" fontId="19" fillId="3" borderId="0" xfId="0" applyNumberFormat="1" applyFont="1" applyFill="1" applyBorder="1" applyAlignment="1" applyProtection="1">
      <alignment vertical="center"/>
      <protection locked="0"/>
    </xf>
    <xf numFmtId="0" fontId="20" fillId="8" borderId="9" xfId="0" applyFont="1" applyFill="1" applyBorder="1" applyAlignment="1">
      <alignment horizontal="center" vertical="center"/>
    </xf>
    <xf numFmtId="0" fontId="19" fillId="0" borderId="28" xfId="0" applyFont="1" applyBorder="1" applyAlignment="1">
      <alignment horizontal="center" vertical="top"/>
    </xf>
    <xf numFmtId="0" fontId="20" fillId="3" borderId="26" xfId="0" applyFont="1" applyFill="1" applyBorder="1" applyAlignment="1">
      <alignment horizontal="center" vertical="center"/>
    </xf>
    <xf numFmtId="0" fontId="3" fillId="2" borderId="0" xfId="0" applyFont="1" applyFill="1" applyAlignment="1">
      <alignment horizontal="justify" vertical="top" wrapText="1"/>
    </xf>
    <xf numFmtId="0" fontId="3" fillId="2" borderId="0" xfId="0" applyFont="1" applyFill="1" applyAlignment="1">
      <alignment vertical="top" wrapText="1"/>
    </xf>
    <xf numFmtId="0" fontId="3" fillId="0" borderId="0" xfId="0" applyFont="1"/>
    <xf numFmtId="0" fontId="3" fillId="2" borderId="0" xfId="0" applyFont="1" applyFill="1" applyAlignment="1">
      <alignment vertical="top"/>
    </xf>
    <xf numFmtId="0" fontId="3" fillId="3" borderId="0" xfId="0" applyFont="1" applyFill="1"/>
    <xf numFmtId="49" fontId="3" fillId="3" borderId="0" xfId="0" applyNumberFormat="1" applyFont="1" applyFill="1" applyAlignment="1" applyProtection="1">
      <alignment horizontal="left" vertical="top" wrapText="1"/>
      <protection locked="0"/>
    </xf>
    <xf numFmtId="0" fontId="3" fillId="3" borderId="0" xfId="0" applyFon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20" fillId="3" borderId="0" xfId="0" applyFont="1" applyFill="1" applyBorder="1" applyAlignment="1">
      <alignment vertical="center" wrapText="1"/>
    </xf>
    <xf numFmtId="41" fontId="19" fillId="3" borderId="0" xfId="0" applyNumberFormat="1" applyFont="1" applyFill="1" applyBorder="1" applyAlignment="1">
      <alignment vertical="center"/>
    </xf>
    <xf numFmtId="41" fontId="19" fillId="3" borderId="0" xfId="0" applyNumberFormat="1" applyFont="1" applyFill="1" applyBorder="1" applyAlignment="1">
      <alignment horizontal="center" vertical="center"/>
    </xf>
    <xf numFmtId="0" fontId="19" fillId="0" borderId="26" xfId="0" applyFont="1" applyBorder="1" applyAlignment="1">
      <alignment vertical="center"/>
    </xf>
    <xf numFmtId="0" fontId="20" fillId="8" borderId="53" xfId="0" applyFont="1" applyFill="1" applyBorder="1" applyAlignment="1">
      <alignment horizontal="center" vertical="center"/>
    </xf>
    <xf numFmtId="0" fontId="4" fillId="2" borderId="0" xfId="0" applyFont="1" applyFill="1"/>
    <xf numFmtId="0" fontId="3" fillId="3" borderId="0" xfId="0" applyFont="1" applyFill="1" applyBorder="1"/>
    <xf numFmtId="0" fontId="3" fillId="3" borderId="0" xfId="0" applyFont="1" applyFill="1"/>
    <xf numFmtId="0" fontId="12" fillId="2" borderId="0" xfId="0" applyFont="1" applyFill="1" applyAlignment="1">
      <alignment vertical="top"/>
    </xf>
    <xf numFmtId="0" fontId="19" fillId="0" borderId="66" xfId="0" applyFont="1" applyBorder="1" applyAlignment="1">
      <alignment horizontal="center" vertical="center"/>
    </xf>
    <xf numFmtId="0" fontId="19" fillId="5" borderId="25" xfId="0" applyFont="1" applyFill="1" applyBorder="1" applyAlignment="1">
      <alignment vertical="center"/>
    </xf>
    <xf numFmtId="0" fontId="19" fillId="0" borderId="9"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28" xfId="0" applyFont="1" applyFill="1" applyBorder="1" applyAlignment="1">
      <alignment horizontal="center" vertical="center"/>
    </xf>
    <xf numFmtId="0" fontId="20" fillId="3" borderId="66" xfId="0" applyFont="1" applyFill="1" applyBorder="1" applyAlignment="1">
      <alignment horizontal="center" vertical="center"/>
    </xf>
    <xf numFmtId="0" fontId="19" fillId="8" borderId="9" xfId="0" applyFont="1" applyFill="1" applyBorder="1" applyAlignment="1">
      <alignment horizontal="center" vertical="center"/>
    </xf>
    <xf numFmtId="0" fontId="4" fillId="3" borderId="0" xfId="0" applyFont="1" applyFill="1"/>
    <xf numFmtId="0" fontId="3" fillId="7" borderId="0" xfId="0" applyFont="1" applyFill="1" applyAlignment="1" applyProtection="1">
      <alignment horizontal="left" vertical="top" wrapText="1"/>
      <protection locked="0"/>
    </xf>
    <xf numFmtId="0" fontId="3" fillId="0" borderId="0" xfId="0" applyFont="1"/>
    <xf numFmtId="0" fontId="3" fillId="3" borderId="0" xfId="0" applyFont="1" applyFill="1" applyBorder="1"/>
    <xf numFmtId="0" fontId="3" fillId="3" borderId="0" xfId="0" applyFont="1" applyFill="1"/>
    <xf numFmtId="0" fontId="19" fillId="0" borderId="25" xfId="0" applyFont="1" applyBorder="1" applyAlignment="1">
      <alignment vertical="center"/>
    </xf>
    <xf numFmtId="0" fontId="19" fillId="0" borderId="26" xfId="0" applyFont="1" applyBorder="1" applyAlignment="1">
      <alignment horizontal="center" vertical="top"/>
    </xf>
    <xf numFmtId="0" fontId="20" fillId="5" borderId="25" xfId="0" applyFont="1" applyFill="1" applyBorder="1" applyAlignment="1">
      <alignment horizontal="center" vertical="center"/>
    </xf>
    <xf numFmtId="0" fontId="7" fillId="3" borderId="0" xfId="0" applyFont="1" applyFill="1" applyBorder="1" applyAlignment="1">
      <alignment horizontal="left" vertical="top" wrapText="1"/>
    </xf>
    <xf numFmtId="0" fontId="6" fillId="4" borderId="0" xfId="0" applyFont="1" applyFill="1" applyBorder="1" applyAlignment="1" applyProtection="1">
      <alignment horizontal="center" vertical="center"/>
      <protection locked="0"/>
    </xf>
    <xf numFmtId="0" fontId="4" fillId="0" borderId="0" xfId="0" applyFont="1" applyBorder="1" applyAlignment="1">
      <alignment vertical="center"/>
    </xf>
    <xf numFmtId="0" fontId="4" fillId="2" borderId="0" xfId="0" applyFont="1" applyFill="1" applyAlignment="1">
      <alignment horizontal="justify" vertical="top" wrapText="1"/>
    </xf>
    <xf numFmtId="0" fontId="3" fillId="2" borderId="0" xfId="0" applyFont="1" applyFill="1" applyAlignment="1">
      <alignment horizontal="justify" vertical="top" wrapText="1"/>
    </xf>
    <xf numFmtId="0" fontId="4" fillId="2" borderId="0" xfId="0" applyFont="1" applyFill="1" applyAlignment="1">
      <alignment horizontal="left" vertical="top" wrapText="1"/>
    </xf>
    <xf numFmtId="0" fontId="4" fillId="3" borderId="0" xfId="0" applyFont="1" applyFill="1" applyAlignment="1">
      <alignment wrapText="1"/>
    </xf>
    <xf numFmtId="0" fontId="4" fillId="3" borderId="0" xfId="0" applyFont="1" applyFill="1"/>
    <xf numFmtId="0" fontId="3" fillId="3" borderId="0" xfId="0" applyFont="1" applyFill="1" applyAlignment="1">
      <alignment horizontal="left" vertical="top" wrapText="1"/>
    </xf>
    <xf numFmtId="0" fontId="3" fillId="3" borderId="0" xfId="0" applyFont="1" applyFill="1" applyAlignment="1">
      <alignment horizontal="left" vertical="top"/>
    </xf>
    <xf numFmtId="0" fontId="9" fillId="2" borderId="0" xfId="0" applyFont="1" applyFill="1" applyAlignment="1">
      <alignment horizontal="left" wrapText="1"/>
    </xf>
    <xf numFmtId="0" fontId="4" fillId="0" borderId="0" xfId="2" applyFont="1" applyFill="1" applyAlignment="1">
      <alignment horizontal="left" vertical="center" wrapText="1"/>
    </xf>
    <xf numFmtId="0" fontId="11" fillId="0" borderId="0" xfId="0" applyFont="1" applyFill="1" applyAlignment="1">
      <alignment horizontal="left"/>
    </xf>
    <xf numFmtId="0" fontId="9" fillId="0" borderId="0" xfId="0" applyFont="1" applyFill="1" applyAlignment="1">
      <alignment horizontal="left"/>
    </xf>
    <xf numFmtId="0" fontId="4" fillId="2" borderId="0" xfId="0" applyFont="1" applyFill="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vertical="center"/>
    </xf>
    <xf numFmtId="0" fontId="4" fillId="2" borderId="0" xfId="0" applyFont="1" applyFill="1" applyAlignment="1"/>
    <xf numFmtId="0" fontId="0" fillId="0" borderId="0" xfId="0" applyAlignment="1"/>
    <xf numFmtId="0" fontId="3" fillId="7" borderId="0" xfId="0" applyFont="1" applyFill="1" applyAlignment="1" applyProtection="1">
      <alignment horizontal="left" vertical="top" wrapText="1"/>
      <protection locked="0"/>
    </xf>
    <xf numFmtId="164" fontId="3" fillId="7" borderId="1" xfId="0" applyNumberFormat="1" applyFont="1" applyFill="1" applyBorder="1" applyAlignment="1" applyProtection="1">
      <alignment horizontal="center" vertical="center"/>
      <protection locked="0"/>
    </xf>
    <xf numFmtId="164" fontId="3" fillId="7" borderId="2" xfId="0" applyNumberFormat="1" applyFont="1" applyFill="1" applyBorder="1" applyAlignment="1" applyProtection="1">
      <alignment horizontal="center" vertical="center"/>
      <protection locked="0"/>
    </xf>
    <xf numFmtId="164" fontId="3" fillId="7" borderId="3"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3" fillId="2" borderId="0" xfId="0" applyFont="1" applyFill="1" applyAlignment="1">
      <alignment vertical="top" wrapText="1"/>
    </xf>
    <xf numFmtId="0" fontId="0" fillId="2" borderId="0" xfId="0" applyFill="1" applyAlignment="1">
      <alignment wrapText="1"/>
    </xf>
    <xf numFmtId="0" fontId="3" fillId="2" borderId="0" xfId="0" applyFont="1" applyFill="1" applyAlignment="1">
      <alignment horizontal="left" vertical="top"/>
    </xf>
    <xf numFmtId="0" fontId="9" fillId="3" borderId="0" xfId="0" applyFont="1" applyFill="1"/>
    <xf numFmtId="0" fontId="4" fillId="0" borderId="0" xfId="0" applyFont="1" applyFill="1" applyAlignment="1">
      <alignment horizontal="left" wrapText="1"/>
    </xf>
    <xf numFmtId="0" fontId="18" fillId="0" borderId="0" xfId="0" applyFont="1" applyFill="1" applyAlignment="1">
      <alignment wrapText="1"/>
    </xf>
    <xf numFmtId="0" fontId="3" fillId="2" borderId="0" xfId="0" applyFont="1" applyFill="1" applyAlignment="1">
      <alignment horizontal="left"/>
    </xf>
    <xf numFmtId="0" fontId="20" fillId="0" borderId="25" xfId="0" applyFont="1" applyBorder="1"/>
    <xf numFmtId="0" fontId="20" fillId="0" borderId="7" xfId="0" applyFont="1" applyBorder="1"/>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9" fillId="0" borderId="19" xfId="0" applyFont="1" applyBorder="1" applyAlignment="1">
      <alignment vertical="center"/>
    </xf>
    <xf numFmtId="0" fontId="19" fillId="0" borderId="20" xfId="0" applyFont="1" applyBorder="1" applyAlignment="1">
      <alignment vertical="center"/>
    </xf>
    <xf numFmtId="0" fontId="19" fillId="0" borderId="17"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vertical="center"/>
    </xf>
    <xf numFmtId="0" fontId="19" fillId="0" borderId="14"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0" fillId="0" borderId="25" xfId="0" applyFont="1" applyBorder="1" applyAlignment="1">
      <alignment horizontal="center" vertical="center"/>
    </xf>
    <xf numFmtId="164" fontId="20" fillId="8" borderId="34" xfId="0" applyNumberFormat="1" applyFont="1" applyFill="1" applyBorder="1" applyAlignment="1">
      <alignment horizontal="right" vertical="center"/>
    </xf>
    <xf numFmtId="164" fontId="20" fillId="8" borderId="35" xfId="0" applyNumberFormat="1" applyFont="1" applyFill="1" applyBorder="1" applyAlignment="1">
      <alignment horizontal="right" vertical="center"/>
    </xf>
    <xf numFmtId="164" fontId="20" fillId="8" borderId="6" xfId="0" applyNumberFormat="1" applyFont="1" applyFill="1" applyBorder="1" applyAlignment="1">
      <alignment horizontal="right" vertical="center"/>
    </xf>
    <xf numFmtId="164" fontId="20" fillId="8" borderId="36" xfId="0" applyNumberFormat="1" applyFont="1" applyFill="1" applyBorder="1" applyAlignment="1">
      <alignment horizontal="right" vertical="center"/>
    </xf>
    <xf numFmtId="164" fontId="3" fillId="7" borderId="15" xfId="0" applyNumberFormat="1" applyFont="1" applyFill="1" applyBorder="1" applyAlignment="1" applyProtection="1">
      <alignment vertical="center"/>
      <protection locked="0"/>
    </xf>
    <xf numFmtId="0" fontId="19" fillId="0" borderId="26" xfId="0" applyFont="1" applyBorder="1" applyAlignment="1">
      <alignment vertical="center"/>
    </xf>
    <xf numFmtId="0" fontId="19" fillId="0" borderId="15" xfId="0" applyFont="1" applyBorder="1" applyAlignment="1">
      <alignment vertical="center"/>
    </xf>
    <xf numFmtId="164" fontId="19" fillId="7" borderId="11" xfId="1" applyNumberFormat="1" applyFont="1" applyFill="1" applyBorder="1" applyAlignment="1" applyProtection="1">
      <alignment horizontal="right" vertical="center"/>
      <protection locked="0"/>
    </xf>
    <xf numFmtId="164" fontId="19" fillId="7" borderId="12" xfId="1" applyNumberFormat="1" applyFont="1" applyFill="1" applyBorder="1" applyAlignment="1" applyProtection="1">
      <alignment horizontal="right" vertical="center"/>
      <protection locked="0"/>
    </xf>
    <xf numFmtId="164" fontId="19" fillId="7" borderId="13" xfId="1" applyNumberFormat="1" applyFont="1" applyFill="1" applyBorder="1" applyAlignment="1" applyProtection="1">
      <alignment horizontal="right" vertical="center"/>
      <protection locked="0"/>
    </xf>
    <xf numFmtId="164" fontId="19" fillId="7" borderId="1" xfId="1" applyNumberFormat="1" applyFont="1" applyFill="1" applyBorder="1" applyAlignment="1" applyProtection="1">
      <alignment horizontal="right" vertical="center"/>
      <protection locked="0"/>
    </xf>
    <xf numFmtId="164" fontId="19" fillId="7" borderId="2" xfId="1" applyNumberFormat="1" applyFont="1" applyFill="1" applyBorder="1" applyAlignment="1" applyProtection="1">
      <alignment horizontal="right" vertical="center"/>
      <protection locked="0"/>
    </xf>
    <xf numFmtId="164" fontId="19" fillId="7" borderId="3" xfId="1" applyNumberFormat="1" applyFont="1" applyFill="1" applyBorder="1" applyAlignment="1" applyProtection="1">
      <alignment horizontal="right" vertical="center"/>
      <protection locked="0"/>
    </xf>
    <xf numFmtId="164" fontId="19" fillId="7" borderId="27" xfId="1" applyNumberFormat="1" applyFont="1" applyFill="1" applyBorder="1" applyAlignment="1" applyProtection="1">
      <alignment horizontal="right" vertical="center"/>
      <protection locked="0"/>
    </xf>
    <xf numFmtId="0" fontId="19" fillId="0" borderId="28" xfId="0" applyFont="1" applyBorder="1" applyAlignment="1">
      <alignment vertical="center"/>
    </xf>
    <xf numFmtId="0" fontId="19" fillId="0" borderId="29" xfId="0" applyFont="1" applyBorder="1" applyAlignment="1">
      <alignment vertical="center"/>
    </xf>
    <xf numFmtId="164" fontId="19" fillId="7" borderId="30" xfId="1" applyNumberFormat="1" applyFont="1" applyFill="1" applyBorder="1" applyAlignment="1" applyProtection="1">
      <alignment horizontal="right" vertical="center"/>
      <protection locked="0"/>
    </xf>
    <xf numFmtId="164" fontId="19" fillId="7" borderId="31" xfId="1" applyNumberFormat="1" applyFont="1" applyFill="1" applyBorder="1" applyAlignment="1" applyProtection="1">
      <alignment horizontal="right" vertical="center"/>
      <protection locked="0"/>
    </xf>
    <xf numFmtId="164" fontId="19" fillId="7" borderId="32" xfId="1" applyNumberFormat="1" applyFont="1" applyFill="1" applyBorder="1" applyAlignment="1" applyProtection="1">
      <alignment horizontal="right" vertical="center"/>
      <protection locked="0"/>
    </xf>
    <xf numFmtId="164" fontId="19" fillId="7" borderId="33" xfId="1" applyNumberFormat="1" applyFont="1" applyFill="1" applyBorder="1" applyAlignment="1" applyProtection="1">
      <alignment horizontal="right" vertical="center"/>
      <protection locked="0"/>
    </xf>
    <xf numFmtId="0" fontId="19" fillId="0" borderId="9" xfId="0" applyFont="1" applyBorder="1" applyAlignment="1">
      <alignment vertical="center"/>
    </xf>
    <xf numFmtId="0" fontId="19" fillId="0" borderId="10" xfId="0" applyFont="1" applyBorder="1" applyAlignment="1">
      <alignment vertical="center"/>
    </xf>
    <xf numFmtId="164" fontId="19" fillId="7" borderId="14" xfId="1" applyNumberFormat="1" applyFont="1" applyFill="1" applyBorder="1" applyAlignment="1" applyProtection="1">
      <alignment horizontal="right" vertical="center"/>
      <protection locked="0"/>
    </xf>
    <xf numFmtId="0" fontId="20" fillId="8" borderId="37" xfId="0" applyFont="1" applyFill="1" applyBorder="1" applyAlignment="1">
      <alignment vertical="center"/>
    </xf>
    <xf numFmtId="0" fontId="20" fillId="8" borderId="12" xfId="0" applyFont="1" applyFill="1" applyBorder="1" applyAlignment="1">
      <alignment vertical="center"/>
    </xf>
    <xf numFmtId="0" fontId="20" fillId="8" borderId="13" xfId="0" applyFont="1" applyFill="1" applyBorder="1" applyAlignment="1">
      <alignment vertical="center"/>
    </xf>
    <xf numFmtId="164" fontId="20" fillId="8" borderId="38" xfId="0" applyNumberFormat="1" applyFont="1" applyFill="1" applyBorder="1" applyAlignment="1">
      <alignment vertical="center"/>
    </xf>
    <xf numFmtId="164" fontId="20" fillId="8" borderId="39" xfId="0" applyNumberFormat="1" applyFont="1" applyFill="1" applyBorder="1" applyAlignment="1">
      <alignment vertical="center"/>
    </xf>
    <xf numFmtId="164" fontId="20" fillId="8" borderId="40" xfId="0" applyNumberFormat="1" applyFont="1" applyFill="1" applyBorder="1" applyAlignment="1">
      <alignment vertical="center"/>
    </xf>
    <xf numFmtId="0" fontId="19" fillId="0" borderId="41" xfId="0" applyFont="1" applyBorder="1" applyAlignment="1">
      <alignment vertical="center"/>
    </xf>
    <xf numFmtId="164" fontId="19" fillId="7" borderId="1" xfId="0" applyNumberFormat="1" applyFont="1" applyFill="1" applyBorder="1" applyAlignment="1" applyProtection="1">
      <alignment vertical="center"/>
      <protection locked="0"/>
    </xf>
    <xf numFmtId="164" fontId="19" fillId="7" borderId="2" xfId="0" applyNumberFormat="1" applyFont="1" applyFill="1" applyBorder="1" applyAlignment="1" applyProtection="1">
      <alignment vertical="center"/>
      <protection locked="0"/>
    </xf>
    <xf numFmtId="164" fontId="19" fillId="7" borderId="3" xfId="0" applyNumberFormat="1" applyFont="1" applyFill="1" applyBorder="1" applyAlignment="1" applyProtection="1">
      <alignment vertical="center"/>
      <protection locked="0"/>
    </xf>
    <xf numFmtId="0" fontId="9" fillId="2" borderId="0" xfId="0" applyFont="1" applyFill="1" applyAlignment="1">
      <alignment horizontal="left"/>
    </xf>
    <xf numFmtId="0" fontId="0" fillId="0" borderId="0" xfId="0" applyAlignment="1" applyProtection="1">
      <alignment horizontal="left" vertical="top" wrapText="1"/>
      <protection locked="0"/>
    </xf>
    <xf numFmtId="0" fontId="3" fillId="2" borderId="0" xfId="0" applyFont="1" applyFill="1" applyAlignment="1">
      <alignment horizontal="left" vertical="top" wrapText="1"/>
    </xf>
    <xf numFmtId="0" fontId="3" fillId="2" borderId="0" xfId="0" applyFont="1" applyFill="1" applyAlignment="1">
      <alignment horizontal="left" vertical="center"/>
    </xf>
    <xf numFmtId="0" fontId="19" fillId="0" borderId="5" xfId="0" applyFont="1" applyBorder="1" applyAlignment="1">
      <alignment vertical="center"/>
    </xf>
    <xf numFmtId="0" fontId="19" fillId="0" borderId="35" xfId="0" applyFont="1" applyBorder="1" applyAlignment="1">
      <alignment vertical="center"/>
    </xf>
    <xf numFmtId="0" fontId="19" fillId="0" borderId="6" xfId="0" applyFont="1" applyBorder="1" applyAlignment="1">
      <alignment vertical="center"/>
    </xf>
    <xf numFmtId="0" fontId="20" fillId="0" borderId="34" xfId="0" applyFont="1" applyBorder="1" applyAlignment="1">
      <alignment horizontal="center" vertical="center" wrapText="1"/>
    </xf>
    <xf numFmtId="0" fontId="19" fillId="0" borderId="35" xfId="0" applyFont="1" applyBorder="1" applyAlignment="1">
      <alignment horizontal="center" vertical="center"/>
    </xf>
    <xf numFmtId="0" fontId="19" fillId="0" borderId="6" xfId="0" applyFont="1" applyBorder="1" applyAlignment="1">
      <alignment horizontal="center" vertical="center"/>
    </xf>
    <xf numFmtId="0" fontId="19" fillId="0" borderId="36" xfId="0" applyFont="1" applyBorder="1" applyAlignment="1">
      <alignment horizontal="center" vertical="center"/>
    </xf>
    <xf numFmtId="0" fontId="19" fillId="0" borderId="16" xfId="0" applyFont="1" applyBorder="1" applyAlignment="1">
      <alignment vertical="center"/>
    </xf>
    <xf numFmtId="164" fontId="19" fillId="7" borderId="19" xfId="0" applyNumberFormat="1" applyFont="1" applyFill="1" applyBorder="1" applyAlignment="1" applyProtection="1">
      <alignment vertical="center"/>
      <protection locked="0"/>
    </xf>
    <xf numFmtId="164" fontId="19" fillId="7" borderId="20" xfId="0" applyNumberFormat="1" applyFont="1" applyFill="1" applyBorder="1" applyAlignment="1" applyProtection="1">
      <alignment vertical="center"/>
      <protection locked="0"/>
    </xf>
    <xf numFmtId="164" fontId="19" fillId="7" borderId="17" xfId="0" applyNumberFormat="1" applyFont="1" applyFill="1" applyBorder="1" applyAlignment="1" applyProtection="1">
      <alignment vertical="center"/>
      <protection locked="0"/>
    </xf>
    <xf numFmtId="0" fontId="20" fillId="8" borderId="41" xfId="0" applyFont="1" applyFill="1" applyBorder="1" applyAlignment="1">
      <alignment vertical="center"/>
    </xf>
    <xf numFmtId="0" fontId="20" fillId="8" borderId="2" xfId="0" applyFont="1" applyFill="1" applyBorder="1" applyAlignment="1">
      <alignment vertical="center"/>
    </xf>
    <xf numFmtId="0" fontId="20" fillId="8" borderId="3" xfId="0" applyFont="1" applyFill="1" applyBorder="1" applyAlignment="1">
      <alignment vertical="center"/>
    </xf>
    <xf numFmtId="164" fontId="20" fillId="8" borderId="1" xfId="0" applyNumberFormat="1" applyFont="1" applyFill="1" applyBorder="1" applyAlignment="1">
      <alignment vertical="center"/>
    </xf>
    <xf numFmtId="164" fontId="20" fillId="8" borderId="2" xfId="0" applyNumberFormat="1" applyFont="1" applyFill="1" applyBorder="1" applyAlignment="1">
      <alignment vertical="center"/>
    </xf>
    <xf numFmtId="164" fontId="20" fillId="8" borderId="3" xfId="0" applyNumberFormat="1" applyFont="1" applyFill="1" applyBorder="1" applyAlignment="1">
      <alignment vertical="center"/>
    </xf>
    <xf numFmtId="0" fontId="19" fillId="0" borderId="4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20" fillId="0" borderId="4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164" fontId="19" fillId="7" borderId="1" xfId="0" applyNumberFormat="1" applyFont="1" applyFill="1" applyBorder="1" applyAlignment="1" applyProtection="1">
      <alignment horizontal="right" vertical="center"/>
      <protection locked="0"/>
    </xf>
    <xf numFmtId="164" fontId="19" fillId="7" borderId="2" xfId="0" applyNumberFormat="1" applyFont="1" applyFill="1" applyBorder="1" applyAlignment="1" applyProtection="1">
      <alignment horizontal="right" vertical="center"/>
      <protection locked="0"/>
    </xf>
    <xf numFmtId="164" fontId="19" fillId="7" borderId="3" xfId="0" applyNumberFormat="1" applyFont="1" applyFill="1" applyBorder="1" applyAlignment="1" applyProtection="1">
      <alignment horizontal="right" vertical="center"/>
      <protection locked="0"/>
    </xf>
    <xf numFmtId="164" fontId="19" fillId="7" borderId="1" xfId="0" applyNumberFormat="1" applyFont="1" applyFill="1" applyBorder="1" applyAlignment="1" applyProtection="1">
      <alignment horizontal="center" vertical="center"/>
      <protection locked="0"/>
    </xf>
    <xf numFmtId="164" fontId="19" fillId="7" borderId="2" xfId="0" applyNumberFormat="1" applyFont="1" applyFill="1" applyBorder="1" applyAlignment="1" applyProtection="1">
      <alignment horizontal="center" vertical="center"/>
      <protection locked="0"/>
    </xf>
    <xf numFmtId="164" fontId="19" fillId="7" borderId="3" xfId="0" applyNumberFormat="1" applyFont="1" applyFill="1" applyBorder="1" applyAlignment="1" applyProtection="1">
      <alignment horizontal="center" vertical="center"/>
      <protection locked="0"/>
    </xf>
    <xf numFmtId="0" fontId="3" fillId="3" borderId="22" xfId="0" applyFont="1" applyFill="1" applyBorder="1" applyAlignment="1">
      <alignment horizontal="right" vertical="center" wrapText="1"/>
    </xf>
    <xf numFmtId="0" fontId="0" fillId="0" borderId="22" xfId="0" applyBorder="1" applyAlignment="1">
      <alignment horizontal="right" vertical="center" wrapText="1"/>
    </xf>
    <xf numFmtId="0" fontId="0" fillId="0" borderId="24" xfId="0" applyBorder="1" applyAlignment="1">
      <alignment horizontal="right" vertical="center" wrapText="1"/>
    </xf>
    <xf numFmtId="0" fontId="19" fillId="0" borderId="42" xfId="0" applyFont="1" applyBorder="1"/>
    <xf numFmtId="0" fontId="19" fillId="0" borderId="43" xfId="0" applyFont="1" applyBorder="1"/>
    <xf numFmtId="0" fontId="19" fillId="0" borderId="44" xfId="0" applyFont="1" applyBorder="1"/>
    <xf numFmtId="0" fontId="19" fillId="0" borderId="37" xfId="0" applyFont="1" applyBorder="1"/>
    <xf numFmtId="0" fontId="19" fillId="0" borderId="12" xfId="0" applyFont="1" applyBorder="1"/>
    <xf numFmtId="0" fontId="19" fillId="0" borderId="13" xfId="0" applyFont="1" applyBorder="1"/>
    <xf numFmtId="0" fontId="20" fillId="0" borderId="4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27" xfId="0" applyFont="1" applyBorder="1" applyAlignment="1">
      <alignment horizontal="center" vertical="center"/>
    </xf>
    <xf numFmtId="14" fontId="3" fillId="4" borderId="5" xfId="0" applyNumberFormat="1" applyFont="1" applyFill="1" applyBorder="1" applyAlignment="1" applyProtection="1">
      <alignment horizontal="center" vertical="center" wrapText="1"/>
      <protection locked="0"/>
    </xf>
    <xf numFmtId="14" fontId="3" fillId="4" borderId="35" xfId="0" applyNumberFormat="1" applyFont="1" applyFill="1" applyBorder="1" applyAlignment="1" applyProtection="1">
      <alignment horizontal="center" vertical="center" wrapText="1"/>
      <protection locked="0"/>
    </xf>
    <xf numFmtId="14" fontId="3" fillId="4" borderId="36" xfId="0" applyNumberFormat="1" applyFont="1" applyFill="1" applyBorder="1" applyAlignment="1" applyProtection="1">
      <alignment horizontal="center" vertical="center" wrapText="1"/>
      <protection locked="0"/>
    </xf>
    <xf numFmtId="0" fontId="20" fillId="0" borderId="47"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vertical="center"/>
    </xf>
    <xf numFmtId="164" fontId="19" fillId="7" borderId="30" xfId="0" applyNumberFormat="1" applyFont="1" applyFill="1" applyBorder="1" applyAlignment="1" applyProtection="1">
      <alignment horizontal="right" vertical="center"/>
      <protection locked="0"/>
    </xf>
    <xf numFmtId="164" fontId="19" fillId="7" borderId="31" xfId="0" applyNumberFormat="1" applyFont="1" applyFill="1" applyBorder="1" applyAlignment="1" applyProtection="1">
      <alignment horizontal="right" vertical="center"/>
      <protection locked="0"/>
    </xf>
    <xf numFmtId="164" fontId="19" fillId="7" borderId="32" xfId="0" applyNumberFormat="1" applyFont="1" applyFill="1" applyBorder="1" applyAlignment="1" applyProtection="1">
      <alignment horizontal="right" vertical="center"/>
      <protection locked="0"/>
    </xf>
    <xf numFmtId="0" fontId="20" fillId="8" borderId="5" xfId="0" applyFont="1" applyFill="1" applyBorder="1" applyAlignment="1">
      <alignment horizontal="center" vertical="center"/>
    </xf>
    <xf numFmtId="0" fontId="20" fillId="8" borderId="35" xfId="0" applyFont="1" applyFill="1" applyBorder="1" applyAlignment="1">
      <alignment horizontal="center" vertical="center"/>
    </xf>
    <xf numFmtId="0" fontId="20" fillId="8" borderId="6" xfId="0" applyFont="1" applyFill="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39" xfId="0" applyFont="1" applyBorder="1" applyAlignment="1">
      <alignment horizontal="center" vertical="center" wrapText="1"/>
    </xf>
    <xf numFmtId="0" fontId="19" fillId="0" borderId="46" xfId="0" applyFont="1" applyBorder="1" applyAlignment="1">
      <alignment horizontal="center" vertical="center" wrapText="1"/>
    </xf>
    <xf numFmtId="165" fontId="19" fillId="7" borderId="37" xfId="0" applyNumberFormat="1" applyFont="1" applyFill="1" applyBorder="1" applyProtection="1">
      <protection locked="0"/>
    </xf>
    <xf numFmtId="0" fontId="19" fillId="0" borderId="12" xfId="0" applyFont="1" applyBorder="1" applyProtection="1">
      <protection locked="0"/>
    </xf>
    <xf numFmtId="165" fontId="19" fillId="7" borderId="1" xfId="0" applyNumberFormat="1" applyFont="1" applyFill="1" applyBorder="1" applyAlignment="1" applyProtection="1">
      <alignment horizontal="left"/>
      <protection locked="0"/>
    </xf>
    <xf numFmtId="165" fontId="19" fillId="7" borderId="2" xfId="0" applyNumberFormat="1" applyFont="1" applyFill="1" applyBorder="1" applyAlignment="1" applyProtection="1">
      <alignment horizontal="left"/>
      <protection locked="0"/>
    </xf>
    <xf numFmtId="165" fontId="19" fillId="7" borderId="3" xfId="0" applyNumberFormat="1" applyFont="1" applyFill="1" applyBorder="1" applyAlignment="1" applyProtection="1">
      <alignment horizontal="left"/>
      <protection locked="0"/>
    </xf>
    <xf numFmtId="14" fontId="19" fillId="7" borderId="1" xfId="0" applyNumberFormat="1" applyFont="1" applyFill="1" applyBorder="1" applyAlignment="1" applyProtection="1">
      <alignment horizontal="center"/>
      <protection locked="0"/>
    </xf>
    <xf numFmtId="14" fontId="19" fillId="7" borderId="2" xfId="0" applyNumberFormat="1" applyFont="1" applyFill="1" applyBorder="1" applyAlignment="1" applyProtection="1">
      <alignment horizontal="center"/>
      <protection locked="0"/>
    </xf>
    <xf numFmtId="14" fontId="19" fillId="7" borderId="3" xfId="0" applyNumberFormat="1" applyFont="1" applyFill="1" applyBorder="1" applyAlignment="1" applyProtection="1">
      <alignment horizontal="center"/>
      <protection locked="0"/>
    </xf>
    <xf numFmtId="166" fontId="19" fillId="7" borderId="1" xfId="0" applyNumberFormat="1" applyFont="1" applyFill="1" applyBorder="1" applyAlignment="1" applyProtection="1">
      <alignment horizontal="right"/>
      <protection locked="0"/>
    </xf>
    <xf numFmtId="166" fontId="19" fillId="7" borderId="2" xfId="0" applyNumberFormat="1" applyFont="1" applyFill="1" applyBorder="1" applyAlignment="1" applyProtection="1">
      <alignment horizontal="right"/>
      <protection locked="0"/>
    </xf>
    <xf numFmtId="166" fontId="19" fillId="7" borderId="3" xfId="0" applyNumberFormat="1" applyFont="1" applyFill="1" applyBorder="1" applyAlignment="1" applyProtection="1">
      <alignment horizontal="right"/>
      <protection locked="0"/>
    </xf>
    <xf numFmtId="165" fontId="7" fillId="7" borderId="1" xfId="0" applyNumberFormat="1" applyFont="1" applyFill="1" applyBorder="1" applyAlignment="1" applyProtection="1">
      <alignment horizontal="center" wrapText="1"/>
      <protection locked="0"/>
    </xf>
    <xf numFmtId="165" fontId="7" fillId="7" borderId="3" xfId="0" applyNumberFormat="1" applyFont="1" applyFill="1" applyBorder="1" applyAlignment="1" applyProtection="1">
      <alignment horizontal="center" wrapText="1"/>
      <protection locked="0"/>
    </xf>
    <xf numFmtId="165" fontId="19" fillId="7" borderId="27" xfId="0" applyNumberFormat="1" applyFont="1" applyFill="1" applyBorder="1" applyAlignment="1" applyProtection="1">
      <alignment horizontal="left"/>
      <protection locked="0"/>
    </xf>
    <xf numFmtId="0" fontId="4" fillId="3" borderId="0" xfId="0" applyFont="1" applyFill="1" applyAlignment="1">
      <alignment vertical="center"/>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14" fontId="3" fillId="7" borderId="5" xfId="0" applyNumberFormat="1" applyFont="1" applyFill="1" applyBorder="1" applyAlignment="1" applyProtection="1">
      <alignment horizontal="center"/>
      <protection locked="0"/>
    </xf>
    <xf numFmtId="0" fontId="3" fillId="7" borderId="35" xfId="0" applyFont="1" applyFill="1" applyBorder="1" applyAlignment="1" applyProtection="1">
      <alignment horizontal="center"/>
      <protection locked="0"/>
    </xf>
    <xf numFmtId="0" fontId="3" fillId="7" borderId="36" xfId="0" applyFont="1" applyFill="1" applyBorder="1" applyAlignment="1" applyProtection="1">
      <alignment horizontal="center"/>
      <protection locked="0"/>
    </xf>
    <xf numFmtId="0" fontId="20" fillId="0" borderId="48" xfId="0" applyFont="1" applyBorder="1" applyAlignment="1">
      <alignment horizontal="center" vertical="center"/>
    </xf>
    <xf numFmtId="0" fontId="19" fillId="0" borderId="40" xfId="0" applyFont="1" applyBorder="1" applyAlignment="1">
      <alignment horizontal="center" vertical="center" wrapText="1"/>
    </xf>
    <xf numFmtId="0" fontId="20" fillId="0" borderId="40" xfId="0" applyFont="1" applyBorder="1" applyAlignment="1">
      <alignment horizontal="center" vertical="center"/>
    </xf>
    <xf numFmtId="0" fontId="20" fillId="0" borderId="40" xfId="0" applyFont="1" applyBorder="1" applyAlignment="1">
      <alignment horizontal="center" vertical="center" wrapText="1"/>
    </xf>
    <xf numFmtId="0" fontId="22" fillId="0" borderId="38" xfId="0" applyFont="1" applyBorder="1" applyAlignment="1">
      <alignment horizontal="center" vertical="center" wrapText="1"/>
    </xf>
    <xf numFmtId="0" fontId="7" fillId="0" borderId="39" xfId="0" applyFont="1" applyBorder="1" applyAlignment="1">
      <alignment horizontal="center" vertical="center" wrapText="1"/>
    </xf>
    <xf numFmtId="14" fontId="19" fillId="7" borderId="1" xfId="0" applyNumberFormat="1" applyFont="1" applyFill="1" applyBorder="1" applyAlignment="1" applyProtection="1">
      <protection locked="0"/>
    </xf>
    <xf numFmtId="14" fontId="19" fillId="7" borderId="2" xfId="0" applyNumberFormat="1" applyFont="1" applyFill="1" applyBorder="1" applyAlignment="1" applyProtection="1">
      <protection locked="0"/>
    </xf>
    <xf numFmtId="14" fontId="19" fillId="7" borderId="3" xfId="0" applyNumberFormat="1" applyFont="1" applyFill="1" applyBorder="1" applyAlignment="1" applyProtection="1">
      <protection locked="0"/>
    </xf>
    <xf numFmtId="165" fontId="19" fillId="7" borderId="41" xfId="0" applyNumberFormat="1" applyFont="1" applyFill="1" applyBorder="1" applyProtection="1">
      <protection locked="0"/>
    </xf>
    <xf numFmtId="0" fontId="19" fillId="0" borderId="2" xfId="0" applyFont="1" applyBorder="1" applyProtection="1">
      <protection locked="0"/>
    </xf>
    <xf numFmtId="165" fontId="7" fillId="7" borderId="1" xfId="0" applyNumberFormat="1" applyFont="1" applyFill="1" applyBorder="1" applyAlignment="1" applyProtection="1">
      <alignment horizontal="center"/>
      <protection locked="0"/>
    </xf>
    <xf numFmtId="165" fontId="7" fillId="7" borderId="3" xfId="0" applyNumberFormat="1" applyFont="1" applyFill="1" applyBorder="1" applyAlignment="1" applyProtection="1">
      <alignment horizontal="center"/>
      <protection locked="0"/>
    </xf>
    <xf numFmtId="0" fontId="20" fillId="0" borderId="5" xfId="0" applyFont="1" applyBorder="1" applyAlignment="1">
      <alignment horizontal="lef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3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7" fillId="8" borderId="37" xfId="0" applyFont="1" applyFill="1" applyBorder="1" applyAlignment="1">
      <alignment vertical="center" wrapText="1"/>
    </xf>
    <xf numFmtId="0" fontId="7" fillId="8" borderId="12" xfId="0" applyFont="1" applyFill="1" applyBorder="1" applyAlignment="1">
      <alignment vertical="center" wrapText="1"/>
    </xf>
    <xf numFmtId="0" fontId="7" fillId="8" borderId="13" xfId="0" applyFont="1" applyFill="1" applyBorder="1" applyAlignment="1">
      <alignment vertical="center" wrapText="1"/>
    </xf>
    <xf numFmtId="164" fontId="19" fillId="8" borderId="1" xfId="1" applyNumberFormat="1" applyFont="1" applyFill="1" applyBorder="1" applyAlignment="1">
      <alignment horizontal="left" vertical="center"/>
    </xf>
    <xf numFmtId="164" fontId="19" fillId="8" borderId="2" xfId="1" applyNumberFormat="1" applyFont="1" applyFill="1" applyBorder="1" applyAlignment="1">
      <alignment horizontal="left" vertical="center"/>
    </xf>
    <xf numFmtId="164" fontId="19" fillId="8" borderId="3" xfId="1" applyNumberFormat="1" applyFont="1" applyFill="1" applyBorder="1" applyAlignment="1">
      <alignment horizontal="left" vertical="center"/>
    </xf>
    <xf numFmtId="164" fontId="19" fillId="8" borderId="1" xfId="1" applyNumberFormat="1" applyFont="1" applyFill="1" applyBorder="1" applyAlignment="1">
      <alignment vertical="center"/>
    </xf>
    <xf numFmtId="164" fontId="19" fillId="8" borderId="2" xfId="1" applyNumberFormat="1" applyFont="1" applyFill="1" applyBorder="1" applyAlignment="1">
      <alignment vertical="center"/>
    </xf>
    <xf numFmtId="164" fontId="19" fillId="8" borderId="27" xfId="1" applyNumberFormat="1" applyFont="1" applyFill="1" applyBorder="1" applyAlignment="1">
      <alignment vertical="center"/>
    </xf>
    <xf numFmtId="165" fontId="20" fillId="8" borderId="5" xfId="0" applyNumberFormat="1" applyFont="1" applyFill="1" applyBorder="1" applyAlignment="1">
      <alignment horizontal="center"/>
    </xf>
    <xf numFmtId="0" fontId="20" fillId="8" borderId="35" xfId="0" applyFont="1" applyFill="1" applyBorder="1" applyAlignment="1">
      <alignment horizontal="center"/>
    </xf>
    <xf numFmtId="165" fontId="19" fillId="8" borderId="34" xfId="0" applyNumberFormat="1" applyFont="1" applyFill="1" applyBorder="1" applyAlignment="1">
      <alignment horizontal="left"/>
    </xf>
    <xf numFmtId="165" fontId="19" fillId="8" borderId="35" xfId="0" applyNumberFormat="1" applyFont="1" applyFill="1" applyBorder="1" applyAlignment="1">
      <alignment horizontal="left"/>
    </xf>
    <xf numFmtId="165" fontId="19" fillId="8" borderId="6" xfId="0" applyNumberFormat="1" applyFont="1" applyFill="1" applyBorder="1" applyAlignment="1">
      <alignment horizontal="left"/>
    </xf>
    <xf numFmtId="14" fontId="20" fillId="8" borderId="34" xfId="0" applyNumberFormat="1" applyFont="1" applyFill="1" applyBorder="1" applyAlignment="1">
      <alignment horizontal="center"/>
    </xf>
    <xf numFmtId="14" fontId="20" fillId="8" borderId="35" xfId="0" applyNumberFormat="1" applyFont="1" applyFill="1" applyBorder="1" applyAlignment="1">
      <alignment horizontal="center"/>
    </xf>
    <xf numFmtId="14" fontId="20" fillId="8" borderId="6" xfId="0" applyNumberFormat="1" applyFont="1" applyFill="1" applyBorder="1" applyAlignment="1">
      <alignment horizontal="center"/>
    </xf>
    <xf numFmtId="41" fontId="20" fillId="8" borderId="34" xfId="0" applyNumberFormat="1" applyFont="1" applyFill="1" applyBorder="1" applyAlignment="1">
      <alignment horizontal="right"/>
    </xf>
    <xf numFmtId="41" fontId="20" fillId="8" borderId="35" xfId="0" applyNumberFormat="1" applyFont="1" applyFill="1" applyBorder="1" applyAlignment="1">
      <alignment horizontal="right"/>
    </xf>
    <xf numFmtId="41" fontId="20" fillId="8" borderId="6" xfId="0" applyNumberFormat="1" applyFont="1" applyFill="1" applyBorder="1" applyAlignment="1">
      <alignment horizontal="right"/>
    </xf>
    <xf numFmtId="165" fontId="19" fillId="8" borderId="34" xfId="0" applyNumberFormat="1" applyFont="1" applyFill="1" applyBorder="1" applyAlignment="1">
      <alignment horizontal="center"/>
    </xf>
    <xf numFmtId="165" fontId="19" fillId="8" borderId="6" xfId="0" applyNumberFormat="1" applyFont="1" applyFill="1" applyBorder="1" applyAlignment="1">
      <alignment horizontal="center"/>
    </xf>
    <xf numFmtId="165" fontId="19" fillId="8" borderId="36" xfId="0" applyNumberFormat="1" applyFont="1" applyFill="1" applyBorder="1" applyAlignment="1">
      <alignment horizontal="left"/>
    </xf>
    <xf numFmtId="0" fontId="7" fillId="0" borderId="4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164" fontId="19" fillId="7" borderId="1" xfId="1" applyNumberFormat="1" applyFont="1" applyFill="1" applyBorder="1" applyAlignment="1" applyProtection="1">
      <alignment horizontal="left" vertical="center"/>
      <protection locked="0"/>
    </xf>
    <xf numFmtId="164" fontId="19" fillId="7" borderId="2" xfId="1" applyNumberFormat="1" applyFont="1" applyFill="1" applyBorder="1" applyAlignment="1" applyProtection="1">
      <alignment horizontal="left" vertical="center"/>
      <protection locked="0"/>
    </xf>
    <xf numFmtId="164" fontId="19" fillId="7" borderId="3" xfId="1" applyNumberFormat="1" applyFont="1" applyFill="1" applyBorder="1" applyAlignment="1" applyProtection="1">
      <alignment horizontal="left" vertical="center"/>
      <protection locked="0"/>
    </xf>
    <xf numFmtId="164" fontId="19" fillId="7" borderId="1" xfId="1" applyNumberFormat="1" applyFont="1" applyFill="1" applyBorder="1" applyAlignment="1" applyProtection="1">
      <alignment vertical="center"/>
      <protection locked="0"/>
    </xf>
    <xf numFmtId="164" fontId="19" fillId="7" borderId="2" xfId="1" applyNumberFormat="1" applyFont="1" applyFill="1" applyBorder="1" applyAlignment="1" applyProtection="1">
      <alignment vertical="center"/>
      <protection locked="0"/>
    </xf>
    <xf numFmtId="164" fontId="19" fillId="7" borderId="3" xfId="1" applyNumberFormat="1" applyFont="1" applyFill="1" applyBorder="1" applyAlignment="1" applyProtection="1">
      <alignment vertical="center"/>
      <protection locked="0"/>
    </xf>
    <xf numFmtId="164" fontId="19" fillId="7" borderId="27" xfId="1" applyNumberFormat="1" applyFont="1" applyFill="1" applyBorder="1" applyAlignment="1" applyProtection="1">
      <alignment vertical="center"/>
      <protection locked="0"/>
    </xf>
    <xf numFmtId="0" fontId="19" fillId="7" borderId="26" xfId="0" applyFont="1" applyFill="1" applyBorder="1" applyAlignment="1" applyProtection="1">
      <alignment horizontal="left" vertical="center"/>
      <protection locked="0"/>
    </xf>
    <xf numFmtId="0" fontId="19" fillId="7" borderId="15" xfId="0" applyFont="1" applyFill="1" applyBorder="1" applyAlignment="1" applyProtection="1">
      <alignment horizontal="left" vertical="center"/>
      <protection locked="0"/>
    </xf>
    <xf numFmtId="164" fontId="19" fillId="7" borderId="1" xfId="0" applyNumberFormat="1" applyFont="1" applyFill="1" applyBorder="1" applyAlignment="1" applyProtection="1">
      <alignment horizontal="left" vertical="center"/>
      <protection locked="0"/>
    </xf>
    <xf numFmtId="164" fontId="19" fillId="7" borderId="2" xfId="0" applyNumberFormat="1" applyFont="1" applyFill="1" applyBorder="1" applyAlignment="1" applyProtection="1">
      <alignment horizontal="left" vertical="center"/>
      <protection locked="0"/>
    </xf>
    <xf numFmtId="164" fontId="19" fillId="7" borderId="3" xfId="0" applyNumberFormat="1" applyFont="1" applyFill="1" applyBorder="1" applyAlignment="1" applyProtection="1">
      <alignment horizontal="left" vertical="center"/>
      <protection locked="0"/>
    </xf>
    <xf numFmtId="164" fontId="19" fillId="7" borderId="27" xfId="0" applyNumberFormat="1" applyFont="1" applyFill="1" applyBorder="1" applyAlignment="1" applyProtection="1">
      <alignment horizontal="center" vertical="center"/>
      <protection locked="0"/>
    </xf>
    <xf numFmtId="0" fontId="3" fillId="2" borderId="0" xfId="0" applyFont="1" applyFill="1" applyAlignment="1">
      <alignment horizontal="center" vertical="top" wrapText="1"/>
    </xf>
    <xf numFmtId="14" fontId="3" fillId="7" borderId="5" xfId="0" applyNumberFormat="1" applyFont="1" applyFill="1" applyBorder="1" applyAlignment="1" applyProtection="1">
      <alignment horizontal="center" vertical="top"/>
      <protection locked="0"/>
    </xf>
    <xf numFmtId="0" fontId="3" fillId="7" borderId="35" xfId="0" applyFont="1" applyFill="1" applyBorder="1" applyAlignment="1" applyProtection="1">
      <alignment horizontal="center" vertical="top"/>
      <protection locked="0"/>
    </xf>
    <xf numFmtId="0" fontId="3" fillId="7" borderId="36" xfId="0" applyFont="1" applyFill="1" applyBorder="1" applyAlignment="1" applyProtection="1">
      <alignment horizontal="center" vertical="top"/>
      <protection locked="0"/>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52" xfId="0" applyFont="1" applyBorder="1" applyAlignment="1">
      <alignment horizontal="center" vertical="center" wrapText="1"/>
    </xf>
    <xf numFmtId="0" fontId="20" fillId="0" borderId="14" xfId="0" applyFont="1" applyBorder="1" applyAlignment="1">
      <alignment horizontal="center" vertical="center" wrapText="1"/>
    </xf>
    <xf numFmtId="164" fontId="19" fillId="7" borderId="27" xfId="0" applyNumberFormat="1" applyFont="1" applyFill="1" applyBorder="1" applyAlignment="1" applyProtection="1">
      <alignment horizontal="left" vertical="center"/>
      <protection locked="0"/>
    </xf>
    <xf numFmtId="0" fontId="7" fillId="0" borderId="16" xfId="0" applyFont="1" applyBorder="1" applyAlignment="1">
      <alignment vertical="center" wrapText="1"/>
    </xf>
    <xf numFmtId="0" fontId="7" fillId="0" borderId="20" xfId="0" applyFont="1" applyBorder="1" applyAlignment="1">
      <alignment vertical="center" wrapText="1"/>
    </xf>
    <xf numFmtId="0" fontId="7" fillId="0" borderId="17" xfId="0" applyFont="1" applyBorder="1" applyAlignment="1">
      <alignment vertical="center" wrapText="1"/>
    </xf>
    <xf numFmtId="164" fontId="19" fillId="7" borderId="19" xfId="1" applyNumberFormat="1" applyFont="1" applyFill="1" applyBorder="1" applyAlignment="1" applyProtection="1">
      <alignment horizontal="center" vertical="center"/>
      <protection locked="0"/>
    </xf>
    <xf numFmtId="164" fontId="19" fillId="7" borderId="20" xfId="1" applyNumberFormat="1" applyFont="1" applyFill="1" applyBorder="1" applyAlignment="1" applyProtection="1">
      <alignment horizontal="center" vertical="center"/>
      <protection locked="0"/>
    </xf>
    <xf numFmtId="164" fontId="19" fillId="7" borderId="17" xfId="1" applyNumberFormat="1" applyFont="1" applyFill="1" applyBorder="1" applyAlignment="1" applyProtection="1">
      <alignment horizontal="center" vertical="center"/>
      <protection locked="0"/>
    </xf>
    <xf numFmtId="164" fontId="19" fillId="7" borderId="49" xfId="1" applyNumberFormat="1" applyFont="1" applyFill="1" applyBorder="1" applyAlignment="1" applyProtection="1">
      <alignment horizontal="center" vertical="center"/>
      <protection locked="0"/>
    </xf>
    <xf numFmtId="0" fontId="3" fillId="0" borderId="0" xfId="0" applyFont="1"/>
    <xf numFmtId="0" fontId="0" fillId="0" borderId="0" xfId="0"/>
    <xf numFmtId="0" fontId="3" fillId="7" borderId="0" xfId="0" quotePrefix="1" applyFont="1" applyFill="1" applyAlignment="1" applyProtection="1">
      <alignment horizontal="left" vertical="top" wrapText="1"/>
      <protection locked="0"/>
    </xf>
    <xf numFmtId="0" fontId="4" fillId="2" borderId="0" xfId="0" applyFont="1" applyFill="1" applyAlignment="1">
      <alignment vertical="top"/>
    </xf>
    <xf numFmtId="0" fontId="20" fillId="8" borderId="53" xfId="0" applyFont="1" applyFill="1" applyBorder="1" applyAlignment="1">
      <alignment horizontal="center" vertical="center"/>
    </xf>
    <xf numFmtId="0" fontId="20" fillId="8" borderId="18" xfId="0" applyFont="1" applyFill="1" applyBorder="1" applyAlignment="1">
      <alignment horizontal="center" vertical="center"/>
    </xf>
    <xf numFmtId="164" fontId="20" fillId="8" borderId="19" xfId="0" applyNumberFormat="1" applyFont="1" applyFill="1" applyBorder="1" applyAlignment="1">
      <alignment horizontal="left" vertical="center"/>
    </xf>
    <xf numFmtId="164" fontId="20" fillId="8" borderId="20" xfId="0" applyNumberFormat="1" applyFont="1" applyFill="1" applyBorder="1" applyAlignment="1">
      <alignment horizontal="left" vertical="center"/>
    </xf>
    <xf numFmtId="164" fontId="20" fillId="8" borderId="17" xfId="0" applyNumberFormat="1" applyFont="1" applyFill="1" applyBorder="1" applyAlignment="1">
      <alignment horizontal="left" vertical="center"/>
    </xf>
    <xf numFmtId="164" fontId="20" fillId="8" borderId="19" xfId="0" applyNumberFormat="1" applyFont="1" applyFill="1" applyBorder="1" applyAlignment="1">
      <alignment horizontal="center" vertical="center"/>
    </xf>
    <xf numFmtId="164" fontId="20" fillId="8" borderId="20" xfId="0" applyNumberFormat="1" applyFont="1" applyFill="1" applyBorder="1" applyAlignment="1">
      <alignment horizontal="center" vertical="center"/>
    </xf>
    <xf numFmtId="164" fontId="20" fillId="8" borderId="49" xfId="0" applyNumberFormat="1" applyFont="1" applyFill="1" applyBorder="1" applyAlignment="1">
      <alignment horizontal="center" vertical="center"/>
    </xf>
    <xf numFmtId="164" fontId="20" fillId="8" borderId="5" xfId="0" applyNumberFormat="1" applyFont="1" applyFill="1" applyBorder="1" applyAlignment="1">
      <alignment horizontal="center" vertical="center"/>
    </xf>
    <xf numFmtId="164" fontId="20" fillId="8" borderId="35" xfId="0" applyNumberFormat="1" applyFont="1" applyFill="1" applyBorder="1" applyAlignment="1">
      <alignment horizontal="center" vertical="center"/>
    </xf>
    <xf numFmtId="164" fontId="20" fillId="8" borderId="36" xfId="0" applyNumberFormat="1" applyFont="1" applyFill="1" applyBorder="1" applyAlignment="1">
      <alignment horizontal="center" vertical="center"/>
    </xf>
    <xf numFmtId="0" fontId="4" fillId="2" borderId="0" xfId="0" applyFont="1" applyFill="1" applyAlignment="1">
      <alignment horizontal="left" vertical="top"/>
    </xf>
    <xf numFmtId="0" fontId="3" fillId="2" borderId="58" xfId="0" applyFont="1" applyFill="1" applyBorder="1" applyAlignment="1">
      <alignment vertical="center"/>
    </xf>
    <xf numFmtId="0" fontId="3" fillId="2" borderId="0" xfId="0" applyFont="1" applyFill="1" applyAlignment="1">
      <alignment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59" xfId="0" applyFont="1" applyBorder="1" applyAlignment="1">
      <alignment horizontal="center" vertical="center"/>
    </xf>
    <xf numFmtId="0" fontId="20" fillId="0" borderId="22" xfId="0" applyFont="1" applyBorder="1" applyAlignment="1">
      <alignment horizontal="center" vertical="center"/>
    </xf>
    <xf numFmtId="0" fontId="20" fillId="0" borderId="42"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20" fillId="0" borderId="18" xfId="0" applyFont="1" applyBorder="1" applyAlignment="1">
      <alignment horizontal="center" vertical="center"/>
    </xf>
    <xf numFmtId="0" fontId="20" fillId="0" borderId="55" xfId="0" applyFont="1" applyBorder="1" applyAlignment="1">
      <alignment horizontal="center" vertical="center"/>
    </xf>
    <xf numFmtId="0" fontId="19" fillId="7" borderId="26" xfId="0" applyFont="1" applyFill="1" applyBorder="1" applyAlignment="1" applyProtection="1">
      <alignment horizontal="center" vertical="center"/>
      <protection locked="0"/>
    </xf>
    <xf numFmtId="0" fontId="19" fillId="7" borderId="15" xfId="0" applyFont="1" applyFill="1" applyBorder="1" applyAlignment="1" applyProtection="1">
      <alignment horizontal="center" vertical="center"/>
      <protection locked="0"/>
    </xf>
    <xf numFmtId="0" fontId="19" fillId="0" borderId="15" xfId="0" applyFont="1" applyBorder="1" applyAlignment="1" applyProtection="1">
      <alignment vertical="center"/>
      <protection locked="0"/>
    </xf>
    <xf numFmtId="164" fontId="19" fillId="4" borderId="15" xfId="0" applyNumberFormat="1" applyFont="1" applyFill="1" applyBorder="1" applyAlignment="1" applyProtection="1">
      <alignment horizontal="center" vertical="center"/>
      <protection locked="0"/>
    </xf>
    <xf numFmtId="164" fontId="19" fillId="4" borderId="57" xfId="0" applyNumberFormat="1" applyFont="1" applyFill="1" applyBorder="1" applyAlignment="1" applyProtection="1">
      <alignment horizontal="center" vertical="center"/>
      <protection locked="0"/>
    </xf>
    <xf numFmtId="0" fontId="19" fillId="0" borderId="51" xfId="0" applyFont="1" applyBorder="1"/>
    <xf numFmtId="0" fontId="19" fillId="0" borderId="38" xfId="0" applyFont="1" applyBorder="1"/>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19" fillId="0" borderId="29" xfId="0" applyFont="1" applyBorder="1"/>
    <xf numFmtId="0" fontId="19" fillId="0" borderId="30" xfId="0" applyFont="1" applyBorder="1"/>
    <xf numFmtId="0" fontId="20" fillId="0" borderId="51" xfId="0" applyFont="1" applyBorder="1"/>
    <xf numFmtId="0" fontId="20" fillId="0" borderId="54" xfId="0" applyFont="1" applyBorder="1"/>
    <xf numFmtId="0" fontId="20" fillId="0" borderId="53" xfId="0" applyFont="1" applyBorder="1" applyAlignment="1">
      <alignment horizontal="center" vertical="center" wrapText="1"/>
    </xf>
    <xf numFmtId="0" fontId="20" fillId="0" borderId="18" xfId="0" applyFont="1" applyBorder="1"/>
    <xf numFmtId="0" fontId="20" fillId="0" borderId="55" xfId="0" applyFont="1" applyBorder="1"/>
    <xf numFmtId="0" fontId="19" fillId="7" borderId="50" xfId="0" applyFont="1" applyFill="1" applyBorder="1" applyAlignment="1" applyProtection="1">
      <alignment horizontal="center" vertical="center"/>
      <protection locked="0"/>
    </xf>
    <xf numFmtId="0" fontId="19" fillId="7" borderId="51" xfId="0" applyFont="1" applyFill="1" applyBorder="1" applyAlignment="1" applyProtection="1">
      <alignment horizontal="center" vertical="center"/>
      <protection locked="0"/>
    </xf>
    <xf numFmtId="0" fontId="19" fillId="0" borderId="51" xfId="0" applyFont="1" applyBorder="1" applyAlignment="1" applyProtection="1">
      <alignment vertical="center"/>
      <protection locked="0"/>
    </xf>
    <xf numFmtId="164" fontId="19" fillId="4" borderId="10" xfId="0" applyNumberFormat="1" applyFont="1" applyFill="1" applyBorder="1" applyAlignment="1" applyProtection="1">
      <alignment horizontal="center" vertical="center"/>
      <protection locked="0"/>
    </xf>
    <xf numFmtId="164" fontId="19" fillId="4" borderId="56" xfId="0" applyNumberFormat="1" applyFont="1" applyFill="1" applyBorder="1" applyAlignment="1" applyProtection="1">
      <alignment horizontal="center" vertical="center"/>
      <protection locked="0"/>
    </xf>
    <xf numFmtId="0" fontId="20" fillId="0" borderId="44" xfId="0" applyFont="1" applyBorder="1" applyAlignment="1">
      <alignment horizontal="center" vertical="center"/>
    </xf>
    <xf numFmtId="0" fontId="20" fillId="0" borderId="60" xfId="0" applyFont="1" applyBorder="1" applyAlignment="1">
      <alignment horizontal="center" vertical="center"/>
    </xf>
    <xf numFmtId="0" fontId="20" fillId="0" borderId="4" xfId="0" applyFont="1" applyBorder="1" applyAlignment="1">
      <alignment horizontal="center" vertical="center"/>
    </xf>
    <xf numFmtId="0" fontId="20" fillId="0" borderId="23" xfId="0" applyFont="1" applyBorder="1" applyAlignment="1">
      <alignment horizontal="center" vertical="center"/>
    </xf>
    <xf numFmtId="164" fontId="19" fillId="4" borderId="51" xfId="0" applyNumberFormat="1" applyFont="1" applyFill="1" applyBorder="1" applyAlignment="1" applyProtection="1">
      <alignment horizontal="left" vertical="center"/>
      <protection locked="0"/>
    </xf>
    <xf numFmtId="9" fontId="19" fillId="4" borderId="51" xfId="0" applyNumberFormat="1" applyFont="1" applyFill="1" applyBorder="1" applyAlignment="1" applyProtection="1">
      <alignment horizontal="center" vertical="center"/>
      <protection locked="0"/>
    </xf>
    <xf numFmtId="164" fontId="19" fillId="4" borderId="51" xfId="0" applyNumberFormat="1" applyFont="1" applyFill="1" applyBorder="1" applyAlignment="1" applyProtection="1">
      <alignment vertical="center"/>
      <protection locked="0"/>
    </xf>
    <xf numFmtId="9" fontId="19" fillId="4" borderId="15" xfId="0" applyNumberFormat="1" applyFont="1" applyFill="1" applyBorder="1" applyAlignment="1" applyProtection="1">
      <alignment horizontal="center" vertical="center"/>
      <protection locked="0"/>
    </xf>
    <xf numFmtId="164" fontId="19" fillId="4" borderId="15" xfId="0" applyNumberFormat="1" applyFont="1" applyFill="1" applyBorder="1" applyAlignment="1" applyProtection="1">
      <alignment horizontal="left" vertical="center"/>
      <protection locked="0"/>
    </xf>
    <xf numFmtId="164" fontId="19" fillId="4" borderId="15" xfId="0" applyNumberFormat="1" applyFont="1" applyFill="1" applyBorder="1" applyAlignment="1" applyProtection="1">
      <alignment vertical="center"/>
      <protection locked="0"/>
    </xf>
    <xf numFmtId="164" fontId="19" fillId="4" borderId="57" xfId="0" applyNumberFormat="1" applyFont="1" applyFill="1" applyBorder="1" applyAlignment="1" applyProtection="1">
      <alignment vertical="center"/>
      <protection locked="0"/>
    </xf>
    <xf numFmtId="164" fontId="19" fillId="4" borderId="38" xfId="0" applyNumberFormat="1" applyFont="1" applyFill="1" applyBorder="1" applyAlignment="1" applyProtection="1">
      <alignment horizontal="left" vertical="center"/>
      <protection locked="0"/>
    </xf>
    <xf numFmtId="164" fontId="19" fillId="4" borderId="39" xfId="0" applyNumberFormat="1" applyFont="1" applyFill="1" applyBorder="1" applyAlignment="1" applyProtection="1">
      <alignment horizontal="left" vertical="center"/>
      <protection locked="0"/>
    </xf>
    <xf numFmtId="164" fontId="19" fillId="4" borderId="40" xfId="0" applyNumberFormat="1" applyFont="1" applyFill="1" applyBorder="1" applyAlignment="1" applyProtection="1">
      <alignment horizontal="left" vertical="center"/>
      <protection locked="0"/>
    </xf>
    <xf numFmtId="164" fontId="19" fillId="4" borderId="54" xfId="0" applyNumberFormat="1" applyFont="1" applyFill="1" applyBorder="1" applyAlignment="1" applyProtection="1">
      <alignment vertical="center"/>
      <protection locked="0"/>
    </xf>
    <xf numFmtId="0" fontId="19" fillId="0" borderId="18" xfId="0" applyFont="1" applyFill="1" applyBorder="1" applyAlignment="1">
      <alignment horizontal="left" vertical="center"/>
    </xf>
    <xf numFmtId="164" fontId="19" fillId="4" borderId="18" xfId="0" applyNumberFormat="1" applyFont="1" applyFill="1" applyBorder="1" applyAlignment="1" applyProtection="1">
      <alignment horizontal="left" vertical="center"/>
      <protection locked="0"/>
    </xf>
    <xf numFmtId="9" fontId="19" fillId="4" borderId="18" xfId="0" applyNumberFormat="1" applyFont="1" applyFill="1" applyBorder="1" applyAlignment="1" applyProtection="1">
      <alignment horizontal="center" vertical="center"/>
      <protection locked="0"/>
    </xf>
    <xf numFmtId="164" fontId="19" fillId="4" borderId="18" xfId="0" applyNumberFormat="1" applyFont="1" applyFill="1" applyBorder="1" applyAlignment="1" applyProtection="1">
      <alignment vertical="center"/>
      <protection locked="0"/>
    </xf>
    <xf numFmtId="164" fontId="19" fillId="4" borderId="55" xfId="0" applyNumberFormat="1" applyFont="1" applyFill="1" applyBorder="1" applyAlignment="1" applyProtection="1">
      <alignment vertical="center"/>
      <protection locked="0"/>
    </xf>
    <xf numFmtId="0" fontId="19" fillId="7" borderId="1" xfId="0" applyFont="1" applyFill="1" applyBorder="1" applyAlignment="1" applyProtection="1">
      <alignment horizontal="left" vertical="center"/>
      <protection locked="0"/>
    </xf>
    <xf numFmtId="164" fontId="19" fillId="7" borderId="26" xfId="0" applyNumberFormat="1" applyFont="1" applyFill="1" applyBorder="1" applyAlignment="1" applyProtection="1">
      <alignment horizontal="left" vertical="center"/>
      <protection locked="0"/>
    </xf>
    <xf numFmtId="164" fontId="19" fillId="7" borderId="15" xfId="0" applyNumberFormat="1" applyFont="1" applyFill="1" applyBorder="1" applyAlignment="1" applyProtection="1">
      <alignment horizontal="left" vertical="center"/>
      <protection locked="0"/>
    </xf>
    <xf numFmtId="164" fontId="19" fillId="7" borderId="57" xfId="0" applyNumberFormat="1" applyFont="1" applyFill="1" applyBorder="1" applyAlignment="1" applyProtection="1">
      <alignment horizontal="left" vertical="center"/>
      <protection locked="0"/>
    </xf>
    <xf numFmtId="0" fontId="20" fillId="0" borderId="38" xfId="0" applyFont="1" applyBorder="1" applyAlignment="1">
      <alignment horizontal="center" vertical="center"/>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54"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57" xfId="0" applyFont="1" applyFill="1" applyBorder="1" applyAlignment="1">
      <alignment horizontal="center" vertical="center" wrapText="1"/>
    </xf>
    <xf numFmtId="0" fontId="20" fillId="0" borderId="5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7" xfId="0" applyFont="1" applyBorder="1" applyAlignment="1">
      <alignment horizontal="center" vertical="center" wrapText="1"/>
    </xf>
    <xf numFmtId="0" fontId="20" fillId="8" borderId="19" xfId="0" applyFont="1" applyFill="1" applyBorder="1" applyAlignment="1">
      <alignment horizontal="center" vertical="center"/>
    </xf>
    <xf numFmtId="164" fontId="20" fillId="8" borderId="53" xfId="0" applyNumberFormat="1" applyFont="1" applyFill="1" applyBorder="1" applyAlignment="1">
      <alignment horizontal="left" vertical="center"/>
    </xf>
    <xf numFmtId="164" fontId="20" fillId="8" borderId="18" xfId="0" applyNumberFormat="1" applyFont="1" applyFill="1" applyBorder="1" applyAlignment="1">
      <alignment horizontal="left" vertical="center"/>
    </xf>
    <xf numFmtId="164" fontId="20" fillId="8" borderId="55" xfId="0" applyNumberFormat="1" applyFont="1" applyFill="1" applyBorder="1" applyAlignment="1">
      <alignment horizontal="left" vertical="center"/>
    </xf>
    <xf numFmtId="14" fontId="3" fillId="7" borderId="35" xfId="0" applyNumberFormat="1" applyFont="1" applyFill="1" applyBorder="1" applyAlignment="1" applyProtection="1">
      <alignment horizontal="center" vertical="top"/>
      <protection locked="0"/>
    </xf>
    <xf numFmtId="14" fontId="3" fillId="7" borderId="36" xfId="0" applyNumberFormat="1" applyFont="1" applyFill="1" applyBorder="1" applyAlignment="1" applyProtection="1">
      <alignment horizontal="center" vertical="top"/>
      <protection locked="0"/>
    </xf>
    <xf numFmtId="14" fontId="3" fillId="3" borderId="22" xfId="0" applyNumberFormat="1" applyFont="1" applyFill="1" applyBorder="1" applyAlignment="1" applyProtection="1">
      <alignment horizontal="center" vertical="top"/>
      <protection locked="0"/>
    </xf>
    <xf numFmtId="14" fontId="3" fillId="3" borderId="24" xfId="0" applyNumberFormat="1" applyFont="1" applyFill="1" applyBorder="1" applyAlignment="1" applyProtection="1">
      <alignment horizontal="center" vertical="top"/>
      <protection locked="0"/>
    </xf>
    <xf numFmtId="0" fontId="9" fillId="2" borderId="0" xfId="0" applyFont="1" applyFill="1" applyAlignment="1"/>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49" xfId="0" applyFont="1" applyBorder="1" applyAlignment="1">
      <alignment horizontal="center" vertical="center"/>
    </xf>
    <xf numFmtId="0" fontId="4" fillId="2" borderId="0" xfId="0" applyFont="1" applyFill="1" applyAlignment="1">
      <alignment horizontal="left" wrapText="1"/>
    </xf>
    <xf numFmtId="0" fontId="20" fillId="3" borderId="42"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19" fillId="7" borderId="39" xfId="0" applyFont="1" applyFill="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164" fontId="19" fillId="7" borderId="51" xfId="0" applyNumberFormat="1" applyFont="1" applyFill="1" applyBorder="1" applyAlignment="1" applyProtection="1">
      <alignment horizontal="left" vertical="center"/>
      <protection locked="0"/>
    </xf>
    <xf numFmtId="9" fontId="19" fillId="7" borderId="51" xfId="0" applyNumberFormat="1" applyFont="1" applyFill="1" applyBorder="1" applyAlignment="1" applyProtection="1">
      <alignment horizontal="center" vertical="center"/>
      <protection locked="0"/>
    </xf>
    <xf numFmtId="41" fontId="19" fillId="7" borderId="38" xfId="0" applyNumberFormat="1" applyFont="1" applyFill="1" applyBorder="1" applyAlignment="1" applyProtection="1">
      <alignment horizontal="right" vertical="center"/>
      <protection locked="0"/>
    </xf>
    <xf numFmtId="41" fontId="19" fillId="7" borderId="39" xfId="0" applyNumberFormat="1" applyFont="1" applyFill="1" applyBorder="1" applyAlignment="1" applyProtection="1">
      <alignment horizontal="right" vertical="center"/>
      <protection locked="0"/>
    </xf>
    <xf numFmtId="41" fontId="19" fillId="7" borderId="40" xfId="0" applyNumberFormat="1" applyFont="1" applyFill="1" applyBorder="1" applyAlignment="1" applyProtection="1">
      <alignment horizontal="right" vertical="center"/>
      <protection locked="0"/>
    </xf>
    <xf numFmtId="41" fontId="19" fillId="7" borderId="1" xfId="0" applyNumberFormat="1" applyFont="1" applyFill="1" applyBorder="1" applyAlignment="1" applyProtection="1">
      <alignment horizontal="right" vertical="center"/>
      <protection locked="0"/>
    </xf>
    <xf numFmtId="41" fontId="19" fillId="7" borderId="2" xfId="0" applyNumberFormat="1" applyFont="1" applyFill="1" applyBorder="1" applyAlignment="1" applyProtection="1">
      <alignment horizontal="right" vertical="center"/>
      <protection locked="0"/>
    </xf>
    <xf numFmtId="41" fontId="19" fillId="7" borderId="27" xfId="0" applyNumberFormat="1" applyFont="1" applyFill="1" applyBorder="1" applyAlignment="1" applyProtection="1">
      <alignment horizontal="right" vertical="center"/>
      <protection locked="0"/>
    </xf>
    <xf numFmtId="0" fontId="19" fillId="7" borderId="2" xfId="0" applyFont="1" applyFill="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9" fontId="19" fillId="7" borderId="15" xfId="0" applyNumberFormat="1" applyFont="1" applyFill="1" applyBorder="1" applyAlignment="1" applyProtection="1">
      <alignment horizontal="center" vertical="center"/>
      <protection locked="0"/>
    </xf>
    <xf numFmtId="41" fontId="19" fillId="7" borderId="3" xfId="0" applyNumberFormat="1" applyFont="1" applyFill="1" applyBorder="1" applyAlignment="1" applyProtection="1">
      <alignment horizontal="right" vertical="center"/>
      <protection locked="0"/>
    </xf>
    <xf numFmtId="41" fontId="19" fillId="7" borderId="46" xfId="0" applyNumberFormat="1" applyFont="1" applyFill="1" applyBorder="1" applyAlignment="1" applyProtection="1">
      <alignment horizontal="right" vertical="center"/>
      <protection locked="0"/>
    </xf>
    <xf numFmtId="0" fontId="19" fillId="0" borderId="20" xfId="0" applyFont="1" applyFill="1" applyBorder="1" applyAlignment="1">
      <alignment horizontal="left" vertical="center" wrapText="1"/>
    </xf>
    <xf numFmtId="0" fontId="19" fillId="0" borderId="17" xfId="0" applyFont="1" applyFill="1" applyBorder="1" applyAlignment="1">
      <alignment horizontal="left" vertical="center" wrapText="1"/>
    </xf>
    <xf numFmtId="164" fontId="19" fillId="7" borderId="18" xfId="0" applyNumberFormat="1" applyFont="1" applyFill="1" applyBorder="1" applyAlignment="1" applyProtection="1">
      <alignment horizontal="left" vertical="center"/>
      <protection locked="0"/>
    </xf>
    <xf numFmtId="9" fontId="19" fillId="7" borderId="18" xfId="0" applyNumberFormat="1" applyFont="1" applyFill="1" applyBorder="1" applyAlignment="1" applyProtection="1">
      <alignment horizontal="center" vertical="center"/>
      <protection locked="0"/>
    </xf>
    <xf numFmtId="41" fontId="19" fillId="7" borderId="19" xfId="0" applyNumberFormat="1" applyFont="1" applyFill="1" applyBorder="1" applyAlignment="1" applyProtection="1">
      <alignment horizontal="right" vertical="center"/>
      <protection locked="0"/>
    </xf>
    <xf numFmtId="41" fontId="19" fillId="7" borderId="20" xfId="0" applyNumberFormat="1" applyFont="1" applyFill="1" applyBorder="1" applyAlignment="1" applyProtection="1">
      <alignment horizontal="right" vertical="center"/>
      <protection locked="0"/>
    </xf>
    <xf numFmtId="41" fontId="19" fillId="7" borderId="17" xfId="0" applyNumberFormat="1" applyFont="1" applyFill="1" applyBorder="1" applyAlignment="1" applyProtection="1">
      <alignment horizontal="right" vertical="center"/>
      <protection locked="0"/>
    </xf>
    <xf numFmtId="41" fontId="19" fillId="7" borderId="49" xfId="0" applyNumberFormat="1" applyFont="1" applyFill="1" applyBorder="1" applyAlignment="1" applyProtection="1">
      <alignment horizontal="right" vertical="center"/>
      <protection locked="0"/>
    </xf>
    <xf numFmtId="0" fontId="4" fillId="2" borderId="0" xfId="0" applyFont="1" applyFill="1" applyAlignment="1">
      <alignment horizontal="justify" wrapText="1"/>
    </xf>
    <xf numFmtId="0" fontId="20" fillId="3" borderId="42" xfId="0" applyFont="1" applyFill="1" applyBorder="1" applyAlignment="1">
      <alignment horizontal="center" vertical="center"/>
    </xf>
    <xf numFmtId="0" fontId="20" fillId="3" borderId="44" xfId="0" applyFont="1" applyFill="1" applyBorder="1" applyAlignment="1">
      <alignment horizontal="center" vertical="center"/>
    </xf>
    <xf numFmtId="0" fontId="20" fillId="3" borderId="60"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23" xfId="0" applyFont="1" applyFill="1" applyBorder="1" applyAlignment="1">
      <alignment horizontal="center" vertical="center"/>
    </xf>
    <xf numFmtId="49" fontId="19" fillId="7" borderId="47" xfId="0" applyNumberFormat="1" applyFont="1" applyFill="1" applyBorder="1" applyAlignment="1" applyProtection="1">
      <alignment horizontal="left" vertical="center" wrapText="1"/>
      <protection locked="0"/>
    </xf>
    <xf numFmtId="49" fontId="19" fillId="7" borderId="31" xfId="0" applyNumberFormat="1" applyFont="1" applyFill="1" applyBorder="1" applyAlignment="1" applyProtection="1">
      <alignment horizontal="left" vertical="center" wrapText="1"/>
      <protection locked="0"/>
    </xf>
    <xf numFmtId="49" fontId="19" fillId="7" borderId="32" xfId="0" applyNumberFormat="1" applyFont="1" applyFill="1" applyBorder="1" applyAlignment="1" applyProtection="1">
      <alignment horizontal="left" vertical="center" wrapText="1"/>
      <protection locked="0"/>
    </xf>
    <xf numFmtId="49" fontId="19" fillId="7" borderId="30" xfId="0" applyNumberFormat="1" applyFont="1" applyFill="1" applyBorder="1" applyAlignment="1" applyProtection="1">
      <alignment horizontal="left" vertical="center" wrapText="1"/>
      <protection locked="0"/>
    </xf>
    <xf numFmtId="41" fontId="19" fillId="7" borderId="15" xfId="0" applyNumberFormat="1" applyFont="1" applyFill="1" applyBorder="1" applyAlignment="1" applyProtection="1">
      <alignment horizontal="center" vertical="center"/>
      <protection locked="0"/>
    </xf>
    <xf numFmtId="41" fontId="19" fillId="7" borderId="57" xfId="0" applyNumberFormat="1" applyFont="1" applyFill="1" applyBorder="1" applyAlignment="1" applyProtection="1">
      <alignment horizontal="center" vertical="center"/>
      <protection locked="0"/>
    </xf>
    <xf numFmtId="49" fontId="19" fillId="7" borderId="16" xfId="0" applyNumberFormat="1" applyFont="1" applyFill="1" applyBorder="1" applyAlignment="1" applyProtection="1">
      <alignment horizontal="left" vertical="center" wrapText="1"/>
      <protection locked="0"/>
    </xf>
    <xf numFmtId="49" fontId="19" fillId="7" borderId="20" xfId="0" applyNumberFormat="1" applyFont="1" applyFill="1" applyBorder="1" applyAlignment="1" applyProtection="1">
      <alignment horizontal="left" vertical="center" wrapText="1"/>
      <protection locked="0"/>
    </xf>
    <xf numFmtId="49" fontId="19" fillId="7" borderId="17" xfId="0" applyNumberFormat="1" applyFont="1" applyFill="1" applyBorder="1" applyAlignment="1" applyProtection="1">
      <alignment horizontal="left" vertical="center" wrapText="1"/>
      <protection locked="0"/>
    </xf>
    <xf numFmtId="49" fontId="19" fillId="7" borderId="19" xfId="0" applyNumberFormat="1" applyFont="1" applyFill="1" applyBorder="1" applyAlignment="1" applyProtection="1">
      <alignment horizontal="left" vertical="center" wrapText="1"/>
      <protection locked="0"/>
    </xf>
    <xf numFmtId="164" fontId="19" fillId="7" borderId="19" xfId="0" applyNumberFormat="1" applyFont="1" applyFill="1" applyBorder="1" applyAlignment="1" applyProtection="1">
      <alignment horizontal="right" vertical="center"/>
      <protection locked="0"/>
    </xf>
    <xf numFmtId="164" fontId="19" fillId="7" borderId="20" xfId="0" applyNumberFormat="1" applyFont="1" applyFill="1" applyBorder="1" applyAlignment="1" applyProtection="1">
      <alignment horizontal="right" vertical="center"/>
      <protection locked="0"/>
    </xf>
    <xf numFmtId="164" fontId="19" fillId="7" borderId="17" xfId="0" applyNumberFormat="1" applyFont="1" applyFill="1" applyBorder="1" applyAlignment="1" applyProtection="1">
      <alignment horizontal="right" vertical="center"/>
      <protection locked="0"/>
    </xf>
    <xf numFmtId="41" fontId="19" fillId="7" borderId="18" xfId="0" applyNumberFormat="1" applyFont="1" applyFill="1" applyBorder="1" applyAlignment="1" applyProtection="1">
      <alignment horizontal="center" vertical="center"/>
      <protection locked="0"/>
    </xf>
    <xf numFmtId="41" fontId="19" fillId="7" borderId="55" xfId="0" applyNumberFormat="1" applyFont="1" applyFill="1" applyBorder="1" applyAlignment="1" applyProtection="1">
      <alignment horizontal="center" vertical="center"/>
      <protection locked="0"/>
    </xf>
    <xf numFmtId="49" fontId="19" fillId="7" borderId="60" xfId="0" applyNumberFormat="1" applyFont="1" applyFill="1" applyBorder="1" applyAlignment="1" applyProtection="1">
      <alignment horizontal="left" vertical="center" wrapText="1"/>
      <protection locked="0"/>
    </xf>
    <xf numFmtId="49" fontId="19" fillId="7" borderId="0" xfId="0" applyNumberFormat="1" applyFont="1" applyFill="1" applyAlignment="1" applyProtection="1">
      <alignment horizontal="left" vertical="center" wrapText="1"/>
      <protection locked="0"/>
    </xf>
    <xf numFmtId="49" fontId="19" fillId="7" borderId="4" xfId="0" applyNumberFormat="1" applyFont="1" applyFill="1" applyBorder="1" applyAlignment="1" applyProtection="1">
      <alignment horizontal="left" vertical="center" wrapText="1"/>
      <protection locked="0"/>
    </xf>
    <xf numFmtId="49" fontId="19" fillId="7" borderId="58" xfId="0" applyNumberFormat="1" applyFont="1" applyFill="1" applyBorder="1" applyAlignment="1" applyProtection="1">
      <alignment horizontal="left" vertical="center" wrapText="1"/>
      <protection locked="0"/>
    </xf>
    <xf numFmtId="164" fontId="19" fillId="7" borderId="11" xfId="0" applyNumberFormat="1" applyFont="1" applyFill="1" applyBorder="1" applyAlignment="1" applyProtection="1">
      <alignment horizontal="right" vertical="center"/>
      <protection locked="0"/>
    </xf>
    <xf numFmtId="164" fontId="19" fillId="7" borderId="12" xfId="0" applyNumberFormat="1" applyFont="1" applyFill="1" applyBorder="1" applyAlignment="1" applyProtection="1">
      <alignment horizontal="right" vertical="center"/>
      <protection locked="0"/>
    </xf>
    <xf numFmtId="164" fontId="19" fillId="7" borderId="13" xfId="0" applyNumberFormat="1" applyFont="1" applyFill="1" applyBorder="1" applyAlignment="1" applyProtection="1">
      <alignment horizontal="right" vertical="center"/>
      <protection locked="0"/>
    </xf>
    <xf numFmtId="41" fontId="19" fillId="7" borderId="10" xfId="0" applyNumberFormat="1" applyFont="1" applyFill="1" applyBorder="1" applyAlignment="1" applyProtection="1">
      <alignment horizontal="center" vertical="center"/>
      <protection locked="0"/>
    </xf>
    <xf numFmtId="41" fontId="19" fillId="7" borderId="56" xfId="0" applyNumberFormat="1" applyFont="1" applyFill="1" applyBorder="1" applyAlignment="1" applyProtection="1">
      <alignment horizontal="center" vertical="center"/>
      <protection locked="0"/>
    </xf>
    <xf numFmtId="0" fontId="3" fillId="7" borderId="19" xfId="0" applyFont="1" applyFill="1" applyBorder="1" applyAlignment="1" applyProtection="1">
      <alignment horizontal="center" vertical="center"/>
      <protection locked="0"/>
    </xf>
    <xf numFmtId="0" fontId="3" fillId="7" borderId="17" xfId="0" applyFont="1" applyFill="1" applyBorder="1" applyAlignment="1" applyProtection="1">
      <alignment horizontal="center" vertical="center"/>
      <protection locked="0"/>
    </xf>
    <xf numFmtId="0" fontId="3" fillId="7" borderId="49" xfId="0" applyFont="1" applyFill="1" applyBorder="1" applyAlignment="1" applyProtection="1">
      <alignment horizontal="center" vertical="center"/>
      <protection locked="0"/>
    </xf>
    <xf numFmtId="0" fontId="3" fillId="7" borderId="1" xfId="0" applyFont="1" applyFill="1" applyBorder="1" applyAlignment="1" applyProtection="1">
      <alignment vertical="center"/>
      <protection locked="0"/>
    </xf>
    <xf numFmtId="0" fontId="3" fillId="7" borderId="2" xfId="0" applyFont="1" applyFill="1" applyBorder="1" applyAlignment="1" applyProtection="1">
      <alignment vertical="center"/>
      <protection locked="0"/>
    </xf>
    <xf numFmtId="0" fontId="3" fillId="7" borderId="3" xfId="0" applyFont="1" applyFill="1" applyBorder="1" applyAlignment="1" applyProtection="1">
      <alignment vertical="center"/>
      <protection locked="0"/>
    </xf>
    <xf numFmtId="0" fontId="3" fillId="7" borderId="1" xfId="0" applyFont="1" applyFill="1" applyBorder="1" applyAlignment="1" applyProtection="1">
      <alignment horizontal="left"/>
      <protection locked="0"/>
    </xf>
    <xf numFmtId="0" fontId="3" fillId="7" borderId="2"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6" xfId="0" applyFont="1" applyBorder="1" applyAlignment="1">
      <alignment horizontal="center" vertical="center"/>
    </xf>
    <xf numFmtId="0" fontId="4" fillId="0" borderId="59" xfId="0" applyFont="1" applyBorder="1"/>
    <xf numFmtId="0" fontId="4" fillId="0" borderId="22" xfId="0" applyFont="1" applyBorder="1"/>
    <xf numFmtId="0" fontId="3" fillId="0" borderId="48" xfId="0" applyFont="1" applyBorder="1"/>
    <xf numFmtId="0" fontId="3" fillId="0" borderId="40" xfId="0" applyFont="1" applyBorder="1"/>
    <xf numFmtId="49" fontId="19" fillId="7" borderId="15" xfId="0" applyNumberFormat="1" applyFont="1" applyFill="1" applyBorder="1" applyAlignment="1" applyProtection="1">
      <alignment horizontal="center" vertical="center" wrapText="1"/>
      <protection locked="0"/>
    </xf>
    <xf numFmtId="1" fontId="19" fillId="7" borderId="15" xfId="0" applyNumberFormat="1" applyFont="1" applyFill="1" applyBorder="1" applyAlignment="1" applyProtection="1">
      <alignment horizontal="center" vertical="center"/>
      <protection locked="0"/>
    </xf>
    <xf numFmtId="49" fontId="19" fillId="7" borderId="10" xfId="0" applyNumberFormat="1" applyFont="1" applyFill="1" applyBorder="1" applyAlignment="1" applyProtection="1">
      <alignment horizontal="center" vertical="center" wrapText="1"/>
      <protection locked="0"/>
    </xf>
    <xf numFmtId="1" fontId="19" fillId="7" borderId="10" xfId="0" applyNumberFormat="1" applyFont="1" applyFill="1" applyBorder="1" applyAlignment="1" applyProtection="1">
      <alignment horizontal="center" vertical="center"/>
      <protection locked="0"/>
    </xf>
    <xf numFmtId="0" fontId="19" fillId="7" borderId="10" xfId="0" applyFont="1" applyFill="1" applyBorder="1" applyAlignment="1" applyProtection="1">
      <alignment horizontal="center" vertical="center"/>
      <protection locked="0"/>
    </xf>
    <xf numFmtId="0" fontId="19" fillId="2" borderId="15" xfId="0" applyFont="1" applyFill="1" applyBorder="1"/>
    <xf numFmtId="0" fontId="19" fillId="0" borderId="15" xfId="0" applyFont="1" applyBorder="1"/>
    <xf numFmtId="0" fontId="20" fillId="0" borderId="15" xfId="0" applyFont="1" applyBorder="1" applyAlignment="1">
      <alignment vertical="center" wrapText="1"/>
    </xf>
    <xf numFmtId="0" fontId="19" fillId="0" borderId="15" xfId="0" applyFont="1" applyBorder="1" applyAlignment="1">
      <alignment wrapText="1"/>
    </xf>
    <xf numFmtId="0" fontId="22" fillId="0" borderId="15" xfId="0" applyFont="1" applyBorder="1" applyAlignment="1">
      <alignment horizontal="center" vertical="center"/>
    </xf>
    <xf numFmtId="0" fontId="22" fillId="0" borderId="15" xfId="0" applyFont="1" applyBorder="1" applyAlignment="1">
      <alignment horizontal="center" vertical="center" wrapText="1"/>
    </xf>
    <xf numFmtId="0" fontId="3" fillId="2" borderId="0" xfId="0" applyFont="1" applyFill="1" applyAlignment="1"/>
    <xf numFmtId="0" fontId="19" fillId="7" borderId="15" xfId="0" applyFont="1" applyFill="1" applyBorder="1" applyAlignment="1" applyProtection="1">
      <alignment vertical="center" wrapText="1"/>
      <protection locked="0"/>
    </xf>
    <xf numFmtId="167" fontId="19" fillId="7" borderId="15" xfId="0" applyNumberFormat="1" applyFont="1" applyFill="1" applyBorder="1" applyAlignment="1" applyProtection="1">
      <alignment horizontal="center" vertical="center"/>
      <protection locked="0"/>
    </xf>
    <xf numFmtId="166" fontId="3" fillId="7" borderId="16" xfId="0" applyNumberFormat="1" applyFont="1" applyFill="1" applyBorder="1" applyAlignment="1" applyProtection="1">
      <alignment horizontal="center" vertical="center"/>
      <protection locked="0"/>
    </xf>
    <xf numFmtId="166" fontId="3" fillId="7" borderId="20" xfId="0" applyNumberFormat="1" applyFont="1" applyFill="1" applyBorder="1" applyAlignment="1" applyProtection="1">
      <alignment horizontal="center" vertical="center"/>
      <protection locked="0"/>
    </xf>
    <xf numFmtId="166" fontId="3" fillId="7" borderId="17" xfId="0" applyNumberFormat="1" applyFont="1" applyFill="1" applyBorder="1" applyAlignment="1" applyProtection="1">
      <alignment horizontal="center" vertical="center"/>
      <protection locked="0"/>
    </xf>
    <xf numFmtId="166" fontId="3" fillId="7" borderId="19" xfId="0" applyNumberFormat="1" applyFont="1" applyFill="1" applyBorder="1" applyAlignment="1" applyProtection="1">
      <alignment horizontal="center" vertical="center"/>
      <protection locked="0"/>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20"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6" xfId="0" applyFont="1" applyBorder="1" applyAlignment="1">
      <alignment horizontal="center" vertical="center"/>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9" fillId="0" borderId="48" xfId="0" applyFont="1" applyBorder="1" applyAlignment="1">
      <alignment vertical="center"/>
    </xf>
    <xf numFmtId="0" fontId="19" fillId="0" borderId="39" xfId="0" applyFont="1" applyBorder="1" applyAlignment="1">
      <alignment vertical="center"/>
    </xf>
    <xf numFmtId="0" fontId="19" fillId="0" borderId="40" xfId="0" applyFont="1" applyBorder="1" applyAlignment="1">
      <alignment vertical="center"/>
    </xf>
    <xf numFmtId="166" fontId="19" fillId="7" borderId="38" xfId="0" applyNumberFormat="1" applyFont="1" applyFill="1" applyBorder="1" applyAlignment="1" applyProtection="1">
      <alignment horizontal="center"/>
      <protection locked="0"/>
    </xf>
    <xf numFmtId="166" fontId="19" fillId="7" borderId="39" xfId="0" applyNumberFormat="1" applyFont="1" applyFill="1" applyBorder="1" applyAlignment="1" applyProtection="1">
      <alignment horizontal="center"/>
      <protection locked="0"/>
    </xf>
    <xf numFmtId="166" fontId="19" fillId="7" borderId="40" xfId="0" applyNumberFormat="1" applyFont="1" applyFill="1" applyBorder="1" applyAlignment="1" applyProtection="1">
      <alignment horizontal="center"/>
      <protection locked="0"/>
    </xf>
    <xf numFmtId="166" fontId="19" fillId="7" borderId="10" xfId="0" applyNumberFormat="1" applyFont="1" applyFill="1" applyBorder="1" applyAlignment="1" applyProtection="1">
      <alignment horizontal="center"/>
      <protection locked="0"/>
    </xf>
    <xf numFmtId="166" fontId="19" fillId="7" borderId="10" xfId="0" applyNumberFormat="1" applyFont="1" applyFill="1" applyBorder="1" applyProtection="1">
      <protection locked="0"/>
    </xf>
    <xf numFmtId="166" fontId="19" fillId="7" borderId="56" xfId="0" applyNumberFormat="1" applyFont="1" applyFill="1" applyBorder="1" applyProtection="1">
      <protection locked="0"/>
    </xf>
    <xf numFmtId="0" fontId="3" fillId="2" borderId="22" xfId="0" applyFont="1" applyFill="1" applyBorder="1" applyAlignment="1">
      <alignment horizontal="left" wrapText="1"/>
    </xf>
    <xf numFmtId="166" fontId="19" fillId="7" borderId="1" xfId="0" applyNumberFormat="1" applyFont="1" applyFill="1" applyBorder="1" applyAlignment="1" applyProtection="1">
      <alignment horizontal="center"/>
      <protection locked="0"/>
    </xf>
    <xf numFmtId="166" fontId="19" fillId="7" borderId="2" xfId="0" applyNumberFormat="1" applyFont="1" applyFill="1" applyBorder="1" applyAlignment="1" applyProtection="1">
      <alignment horizontal="center"/>
      <protection locked="0"/>
    </xf>
    <xf numFmtId="166" fontId="19" fillId="7" borderId="3" xfId="0" applyNumberFormat="1" applyFont="1" applyFill="1" applyBorder="1" applyAlignment="1" applyProtection="1">
      <alignment horizontal="center"/>
      <protection locked="0"/>
    </xf>
    <xf numFmtId="166" fontId="19" fillId="7" borderId="15" xfId="0" applyNumberFormat="1" applyFont="1" applyFill="1" applyBorder="1" applyAlignment="1" applyProtection="1">
      <alignment horizontal="center"/>
      <protection locked="0"/>
    </xf>
    <xf numFmtId="166" fontId="19" fillId="7" borderId="15" xfId="0" applyNumberFormat="1" applyFont="1" applyFill="1" applyBorder="1" applyProtection="1">
      <protection locked="0"/>
    </xf>
    <xf numFmtId="166" fontId="19" fillId="7" borderId="57" xfId="0" applyNumberFormat="1" applyFont="1" applyFill="1" applyBorder="1" applyProtection="1">
      <protection locked="0"/>
    </xf>
    <xf numFmtId="0" fontId="19" fillId="0" borderId="47" xfId="0" applyFont="1" applyBorder="1" applyAlignment="1">
      <alignment vertical="center"/>
    </xf>
    <xf numFmtId="0" fontId="19" fillId="0" borderId="31" xfId="0" applyFont="1" applyBorder="1" applyAlignment="1">
      <alignment vertical="center"/>
    </xf>
    <xf numFmtId="0" fontId="19" fillId="0" borderId="32" xfId="0" applyFont="1" applyBorder="1" applyAlignment="1">
      <alignment vertical="center"/>
    </xf>
    <xf numFmtId="166" fontId="19" fillId="7" borderId="29" xfId="0" applyNumberFormat="1" applyFont="1" applyFill="1" applyBorder="1" applyAlignment="1" applyProtection="1">
      <alignment horizontal="center"/>
      <protection locked="0"/>
    </xf>
    <xf numFmtId="166" fontId="19" fillId="7" borderId="29" xfId="0" applyNumberFormat="1" applyFont="1" applyFill="1" applyBorder="1" applyProtection="1">
      <protection locked="0"/>
    </xf>
    <xf numFmtId="166" fontId="19" fillId="7" borderId="61" xfId="0" applyNumberFormat="1" applyFont="1" applyFill="1" applyBorder="1" applyProtection="1">
      <protection locked="0"/>
    </xf>
    <xf numFmtId="0" fontId="19" fillId="0" borderId="59"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20" fillId="0" borderId="58" xfId="0" applyFont="1" applyBorder="1" applyAlignment="1">
      <alignment horizontal="center" vertical="center"/>
    </xf>
    <xf numFmtId="0" fontId="20" fillId="0" borderId="0" xfId="0" applyFont="1" applyBorder="1" applyAlignment="1">
      <alignment horizontal="center" vertical="center"/>
    </xf>
    <xf numFmtId="0" fontId="19" fillId="0" borderId="58" xfId="0" applyFont="1" applyBorder="1" applyAlignment="1">
      <alignment horizontal="center"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20" fillId="0" borderId="62" xfId="0" applyFont="1" applyBorder="1" applyAlignment="1">
      <alignment horizontal="center" vertical="center"/>
    </xf>
    <xf numFmtId="0" fontId="3" fillId="2" borderId="22" xfId="0" applyFont="1" applyFill="1" applyBorder="1" applyAlignment="1">
      <alignment vertical="top" wrapText="1"/>
    </xf>
    <xf numFmtId="168" fontId="19" fillId="7" borderId="15" xfId="0" applyNumberFormat="1" applyFont="1" applyFill="1" applyBorder="1" applyAlignment="1" applyProtection="1">
      <alignment horizontal="center" vertical="center"/>
      <protection locked="0"/>
    </xf>
    <xf numFmtId="168" fontId="19" fillId="7" borderId="57" xfId="0" applyNumberFormat="1" applyFont="1" applyFill="1" applyBorder="1" applyAlignment="1" applyProtection="1">
      <alignment horizontal="center" vertical="center"/>
      <protection locked="0"/>
    </xf>
    <xf numFmtId="0" fontId="19" fillId="7" borderId="41" xfId="0" applyFont="1" applyFill="1" applyBorder="1" applyAlignment="1" applyProtection="1">
      <alignment horizontal="center" vertical="center"/>
      <protection locked="0"/>
    </xf>
    <xf numFmtId="0" fontId="19" fillId="7" borderId="2" xfId="0" applyFont="1" applyFill="1" applyBorder="1" applyAlignment="1" applyProtection="1">
      <alignment horizontal="center" vertical="center"/>
      <protection locked="0"/>
    </xf>
    <xf numFmtId="0" fontId="19" fillId="7" borderId="3" xfId="0" applyFont="1" applyFill="1" applyBorder="1" applyAlignment="1" applyProtection="1">
      <alignment horizontal="center" vertical="center"/>
      <protection locked="0"/>
    </xf>
    <xf numFmtId="0" fontId="19" fillId="7" borderId="48" xfId="0" applyFont="1" applyFill="1" applyBorder="1" applyAlignment="1" applyProtection="1">
      <alignment horizontal="center" vertical="center"/>
      <protection locked="0"/>
    </xf>
    <xf numFmtId="0" fontId="19" fillId="7" borderId="39" xfId="0" applyFont="1" applyFill="1" applyBorder="1" applyAlignment="1" applyProtection="1">
      <alignment horizontal="center" vertical="center"/>
      <protection locked="0"/>
    </xf>
    <xf numFmtId="0" fontId="19" fillId="7" borderId="40" xfId="0" applyFont="1" applyFill="1" applyBorder="1" applyAlignment="1" applyProtection="1">
      <alignment horizontal="center" vertical="center"/>
      <protection locked="0"/>
    </xf>
    <xf numFmtId="168" fontId="19" fillId="7" borderId="51" xfId="0" applyNumberFormat="1" applyFont="1" applyFill="1" applyBorder="1" applyAlignment="1" applyProtection="1">
      <alignment horizontal="center" vertical="center"/>
      <protection locked="0"/>
    </xf>
    <xf numFmtId="168" fontId="19" fillId="7" borderId="54" xfId="0" applyNumberFormat="1" applyFont="1" applyFill="1" applyBorder="1" applyAlignment="1" applyProtection="1">
      <alignment horizontal="center" vertical="center"/>
      <protection locked="0"/>
    </xf>
    <xf numFmtId="49" fontId="3" fillId="7" borderId="0" xfId="0" applyNumberFormat="1" applyFont="1" applyFill="1" applyAlignment="1" applyProtection="1">
      <alignment horizontal="left" vertical="top" wrapText="1"/>
      <protection locked="0"/>
    </xf>
    <xf numFmtId="0" fontId="3" fillId="2" borderId="22" xfId="0" applyFont="1" applyFill="1" applyBorder="1" applyAlignment="1">
      <alignment vertical="top"/>
    </xf>
    <xf numFmtId="49" fontId="3" fillId="7" borderId="0" xfId="0" applyNumberFormat="1" applyFont="1" applyFill="1" applyAlignment="1" applyProtection="1">
      <alignment horizontal="center" vertical="top" wrapText="1"/>
      <protection locked="0"/>
    </xf>
    <xf numFmtId="9" fontId="19" fillId="7" borderId="1" xfId="0" applyNumberFormat="1" applyFont="1" applyFill="1" applyBorder="1" applyAlignment="1" applyProtection="1">
      <alignment horizontal="center" vertical="center"/>
      <protection locked="0"/>
    </xf>
    <xf numFmtId="9" fontId="19" fillId="7" borderId="2" xfId="0" applyNumberFormat="1" applyFont="1" applyFill="1" applyBorder="1" applyAlignment="1" applyProtection="1">
      <alignment horizontal="center" vertical="center"/>
      <protection locked="0"/>
    </xf>
    <xf numFmtId="9" fontId="19" fillId="7" borderId="3" xfId="0" applyNumberFormat="1" applyFont="1" applyFill="1" applyBorder="1" applyAlignment="1" applyProtection="1">
      <alignment horizontal="center" vertical="center"/>
      <protection locked="0"/>
    </xf>
    <xf numFmtId="9" fontId="19" fillId="7" borderId="27" xfId="0" applyNumberFormat="1" applyFont="1" applyFill="1" applyBorder="1" applyAlignment="1" applyProtection="1">
      <alignment horizontal="center" vertical="center"/>
      <protection locked="0"/>
    </xf>
    <xf numFmtId="0" fontId="19" fillId="7" borderId="16" xfId="0" applyFont="1" applyFill="1" applyBorder="1" applyAlignment="1" applyProtection="1">
      <alignment horizontal="center" vertical="center"/>
      <protection locked="0"/>
    </xf>
    <xf numFmtId="0" fontId="19" fillId="7" borderId="20" xfId="0" applyFont="1" applyFill="1" applyBorder="1" applyAlignment="1" applyProtection="1">
      <alignment horizontal="center" vertical="center"/>
      <protection locked="0"/>
    </xf>
    <xf numFmtId="0" fontId="19" fillId="7" borderId="17" xfId="0" applyFont="1" applyFill="1" applyBorder="1" applyAlignment="1" applyProtection="1">
      <alignment horizontal="center" vertical="center"/>
      <protection locked="0"/>
    </xf>
    <xf numFmtId="9" fontId="19" fillId="7" borderId="19" xfId="0" applyNumberFormat="1" applyFont="1" applyFill="1" applyBorder="1" applyAlignment="1" applyProtection="1">
      <alignment horizontal="center" vertical="center"/>
      <protection locked="0"/>
    </xf>
    <xf numFmtId="9" fontId="19" fillId="7" borderId="20" xfId="0" applyNumberFormat="1" applyFont="1" applyFill="1" applyBorder="1" applyAlignment="1" applyProtection="1">
      <alignment horizontal="center" vertical="center"/>
      <protection locked="0"/>
    </xf>
    <xf numFmtId="9" fontId="19" fillId="7" borderId="17" xfId="0" applyNumberFormat="1" applyFont="1" applyFill="1" applyBorder="1" applyAlignment="1" applyProtection="1">
      <alignment horizontal="center" vertical="center"/>
      <protection locked="0"/>
    </xf>
    <xf numFmtId="9" fontId="19" fillId="7" borderId="49" xfId="0" applyNumberFormat="1" applyFont="1" applyFill="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0" fillId="0" borderId="36" xfId="0" applyFont="1" applyBorder="1" applyAlignment="1">
      <alignment horizontal="center" vertical="center"/>
    </xf>
    <xf numFmtId="9" fontId="19" fillId="7" borderId="38" xfId="0" applyNumberFormat="1" applyFont="1" applyFill="1" applyBorder="1" applyAlignment="1" applyProtection="1">
      <alignment horizontal="center" vertical="center"/>
      <protection locked="0"/>
    </xf>
    <xf numFmtId="9" fontId="19" fillId="7" borderId="39" xfId="0" applyNumberFormat="1" applyFont="1" applyFill="1" applyBorder="1" applyAlignment="1" applyProtection="1">
      <alignment horizontal="center" vertical="center"/>
      <protection locked="0"/>
    </xf>
    <xf numFmtId="9" fontId="19" fillId="7" borderId="40" xfId="0" applyNumberFormat="1" applyFont="1" applyFill="1" applyBorder="1" applyAlignment="1" applyProtection="1">
      <alignment horizontal="center" vertical="center"/>
      <protection locked="0"/>
    </xf>
    <xf numFmtId="9" fontId="19" fillId="7" borderId="46" xfId="0" applyNumberFormat="1" applyFont="1" applyFill="1" applyBorder="1" applyAlignment="1" applyProtection="1">
      <alignment horizontal="center" vertical="center"/>
      <protection locked="0"/>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6" xfId="0" applyFont="1" applyBorder="1" applyAlignment="1">
      <alignment horizontal="center" vertical="center" wrapText="1"/>
    </xf>
    <xf numFmtId="0" fontId="3" fillId="7" borderId="16" xfId="0" applyFont="1" applyFill="1" applyBorder="1" applyAlignment="1" applyProtection="1">
      <alignment horizontal="center" vertical="center"/>
      <protection locked="0"/>
    </xf>
    <xf numFmtId="0" fontId="3" fillId="7" borderId="20" xfId="0" applyFont="1" applyFill="1" applyBorder="1" applyAlignment="1" applyProtection="1">
      <alignment horizontal="center" vertical="center"/>
      <protection locked="0"/>
    </xf>
    <xf numFmtId="41" fontId="19" fillId="7" borderId="1" xfId="0" applyNumberFormat="1" applyFont="1" applyFill="1" applyBorder="1" applyAlignment="1" applyProtection="1">
      <alignment horizontal="center" vertical="center"/>
      <protection locked="0"/>
    </xf>
    <xf numFmtId="41" fontId="19" fillId="7" borderId="2" xfId="0" applyNumberFormat="1" applyFont="1" applyFill="1" applyBorder="1" applyAlignment="1" applyProtection="1">
      <alignment horizontal="center" vertical="center"/>
      <protection locked="0"/>
    </xf>
    <xf numFmtId="41" fontId="19" fillId="7" borderId="27" xfId="0" applyNumberFormat="1" applyFont="1" applyFill="1" applyBorder="1" applyAlignment="1" applyProtection="1">
      <alignment horizontal="center" vertical="center"/>
      <protection locked="0"/>
    </xf>
    <xf numFmtId="41" fontId="19" fillId="7" borderId="3" xfId="0" applyNumberFormat="1" applyFont="1" applyFill="1" applyBorder="1" applyAlignment="1" applyProtection="1">
      <alignment horizontal="center" vertical="center"/>
      <protection locked="0"/>
    </xf>
    <xf numFmtId="0" fontId="20" fillId="8" borderId="48" xfId="0" applyFont="1" applyFill="1" applyBorder="1" applyAlignment="1">
      <alignment vertical="center"/>
    </xf>
    <xf numFmtId="0" fontId="20" fillId="8" borderId="39" xfId="0" applyFont="1" applyFill="1" applyBorder="1" applyAlignment="1">
      <alignment vertical="center"/>
    </xf>
    <xf numFmtId="0" fontId="20" fillId="8" borderId="40" xfId="0" applyFont="1" applyFill="1" applyBorder="1" applyAlignment="1">
      <alignment vertical="center"/>
    </xf>
    <xf numFmtId="0" fontId="4" fillId="2" borderId="0" xfId="0" applyFont="1" applyFill="1"/>
    <xf numFmtId="0" fontId="4" fillId="3" borderId="0" xfId="0" applyFont="1" applyFill="1" applyAlignment="1">
      <alignment horizontal="left" wrapText="1"/>
    </xf>
    <xf numFmtId="0" fontId="19" fillId="0" borderId="5" xfId="0" applyFont="1" applyBorder="1"/>
    <xf numFmtId="0" fontId="19" fillId="0" borderId="35" xfId="0" applyFont="1" applyBorder="1"/>
    <xf numFmtId="0" fontId="19" fillId="0" borderId="6" xfId="0" applyFont="1" applyBorder="1"/>
    <xf numFmtId="0" fontId="20" fillId="0" borderId="35" xfId="0" applyFont="1" applyBorder="1" applyAlignment="1">
      <alignment horizontal="center"/>
    </xf>
    <xf numFmtId="0" fontId="20" fillId="0" borderId="6" xfId="0" applyFont="1" applyBorder="1" applyAlignment="1">
      <alignment horizontal="center"/>
    </xf>
    <xf numFmtId="0" fontId="20" fillId="0" borderId="34" xfId="0" applyFont="1" applyBorder="1" applyAlignment="1">
      <alignment horizontal="center"/>
    </xf>
    <xf numFmtId="0" fontId="20" fillId="0" borderId="36" xfId="0" applyFont="1" applyBorder="1" applyAlignment="1">
      <alignment horizontal="center"/>
    </xf>
    <xf numFmtId="41" fontId="19" fillId="8" borderId="11" xfId="0" applyNumberFormat="1" applyFont="1" applyFill="1" applyBorder="1" applyAlignment="1">
      <alignment horizontal="center" vertical="center"/>
    </xf>
    <xf numFmtId="41" fontId="19" fillId="8" borderId="12" xfId="0" applyNumberFormat="1" applyFont="1" applyFill="1" applyBorder="1" applyAlignment="1">
      <alignment horizontal="center" vertical="center"/>
    </xf>
    <xf numFmtId="41" fontId="19" fillId="8" borderId="13" xfId="0" applyNumberFormat="1" applyFont="1" applyFill="1" applyBorder="1" applyAlignment="1">
      <alignment horizontal="center" vertical="center"/>
    </xf>
    <xf numFmtId="0" fontId="20" fillId="8" borderId="41" xfId="0" applyFont="1" applyFill="1" applyBorder="1" applyAlignment="1">
      <alignment vertical="center" wrapText="1"/>
    </xf>
    <xf numFmtId="0" fontId="20" fillId="8" borderId="2" xfId="0" applyFont="1" applyFill="1" applyBorder="1" applyAlignment="1">
      <alignment vertical="center" wrapText="1"/>
    </xf>
    <xf numFmtId="0" fontId="20" fillId="8" borderId="3" xfId="0" applyFont="1" applyFill="1" applyBorder="1" applyAlignment="1">
      <alignment vertical="center" wrapText="1"/>
    </xf>
    <xf numFmtId="41" fontId="19" fillId="8" borderId="11" xfId="0" applyNumberFormat="1" applyFont="1" applyFill="1" applyBorder="1" applyAlignment="1">
      <alignment vertical="center"/>
    </xf>
    <xf numFmtId="41" fontId="19" fillId="8" borderId="12" xfId="0" applyNumberFormat="1" applyFont="1" applyFill="1" applyBorder="1" applyAlignment="1">
      <alignment vertical="center"/>
    </xf>
    <xf numFmtId="41" fontId="19" fillId="8" borderId="13" xfId="0" applyNumberFormat="1" applyFont="1" applyFill="1" applyBorder="1" applyAlignment="1">
      <alignment vertical="center"/>
    </xf>
    <xf numFmtId="41" fontId="19" fillId="8" borderId="14" xfId="0" applyNumberFormat="1" applyFont="1" applyFill="1" applyBorder="1" applyAlignment="1">
      <alignment vertical="center"/>
    </xf>
    <xf numFmtId="0" fontId="22" fillId="8" borderId="41" xfId="0" applyFont="1" applyFill="1" applyBorder="1" applyAlignment="1">
      <alignment vertical="center" wrapText="1"/>
    </xf>
    <xf numFmtId="0" fontId="22" fillId="8" borderId="2" xfId="0" applyFont="1" applyFill="1" applyBorder="1" applyAlignment="1">
      <alignment vertical="center" wrapText="1"/>
    </xf>
    <xf numFmtId="0" fontId="22" fillId="8" borderId="3" xfId="0" applyFont="1" applyFill="1" applyBorder="1" applyAlignment="1">
      <alignment vertical="center" wrapText="1"/>
    </xf>
    <xf numFmtId="0" fontId="20" fillId="8" borderId="16" xfId="0" applyFont="1" applyFill="1" applyBorder="1" applyAlignment="1">
      <alignment vertical="center"/>
    </xf>
    <xf numFmtId="0" fontId="20" fillId="8" borderId="20" xfId="0" applyFont="1" applyFill="1" applyBorder="1" applyAlignment="1">
      <alignment vertical="center"/>
    </xf>
    <xf numFmtId="0" fontId="20" fillId="8" borderId="17" xfId="0" applyFont="1" applyFill="1" applyBorder="1" applyAlignment="1">
      <alignment vertical="center"/>
    </xf>
    <xf numFmtId="41" fontId="19" fillId="8" borderId="21" xfId="0" applyNumberFormat="1" applyFont="1" applyFill="1" applyBorder="1" applyAlignment="1">
      <alignment horizontal="center" vertical="center"/>
    </xf>
    <xf numFmtId="41" fontId="19" fillId="8" borderId="22" xfId="0" applyNumberFormat="1" applyFont="1" applyFill="1" applyBorder="1" applyAlignment="1">
      <alignment horizontal="center" vertical="center"/>
    </xf>
    <xf numFmtId="41" fontId="19" fillId="8" borderId="23" xfId="0" applyNumberFormat="1" applyFont="1" applyFill="1" applyBorder="1" applyAlignment="1">
      <alignment horizontal="center" vertical="center"/>
    </xf>
    <xf numFmtId="41" fontId="19" fillId="8" borderId="21" xfId="0" applyNumberFormat="1" applyFont="1" applyFill="1" applyBorder="1" applyAlignment="1">
      <alignment vertical="center"/>
    </xf>
    <xf numFmtId="41" fontId="19" fillId="8" borderId="22" xfId="0" applyNumberFormat="1" applyFont="1" applyFill="1" applyBorder="1" applyAlignment="1">
      <alignment vertical="center"/>
    </xf>
    <xf numFmtId="41" fontId="19" fillId="8" borderId="23" xfId="0" applyNumberFormat="1" applyFont="1" applyFill="1" applyBorder="1" applyAlignment="1">
      <alignment vertical="center"/>
    </xf>
    <xf numFmtId="41" fontId="19" fillId="8" borderId="24" xfId="0" applyNumberFormat="1" applyFont="1" applyFill="1" applyBorder="1" applyAlignment="1">
      <alignment vertical="center"/>
    </xf>
    <xf numFmtId="169" fontId="19" fillId="7" borderId="1" xfId="0" applyNumberFormat="1" applyFont="1" applyFill="1" applyBorder="1" applyAlignment="1" applyProtection="1">
      <alignment horizontal="center" vertical="center"/>
      <protection locked="0"/>
    </xf>
    <xf numFmtId="169" fontId="19" fillId="7" borderId="2" xfId="0" applyNumberFormat="1" applyFont="1" applyFill="1" applyBorder="1" applyAlignment="1" applyProtection="1">
      <alignment horizontal="center" vertical="center"/>
      <protection locked="0"/>
    </xf>
    <xf numFmtId="169" fontId="19" fillId="7" borderId="27" xfId="0" applyNumberFormat="1" applyFont="1" applyFill="1" applyBorder="1" applyAlignment="1" applyProtection="1">
      <alignment horizontal="center" vertical="center"/>
      <protection locked="0"/>
    </xf>
    <xf numFmtId="169" fontId="19" fillId="7" borderId="3" xfId="0" applyNumberFormat="1" applyFont="1" applyFill="1" applyBorder="1" applyAlignment="1" applyProtection="1">
      <alignment horizontal="center" vertical="center"/>
      <protection locked="0"/>
    </xf>
    <xf numFmtId="0" fontId="20" fillId="0" borderId="45" xfId="0" applyFont="1" applyBorder="1" applyAlignment="1">
      <alignment horizontal="center"/>
    </xf>
    <xf numFmtId="0" fontId="20" fillId="0" borderId="43" xfId="0" applyFont="1" applyBorder="1" applyAlignment="1">
      <alignment horizontal="center"/>
    </xf>
    <xf numFmtId="0" fontId="20" fillId="0" borderId="52" xfId="0" applyFont="1" applyBorder="1" applyAlignment="1">
      <alignment horizontal="center"/>
    </xf>
    <xf numFmtId="0" fontId="20" fillId="8" borderId="50" xfId="0" applyFont="1" applyFill="1" applyBorder="1" applyAlignment="1">
      <alignment vertical="center" wrapText="1"/>
    </xf>
    <xf numFmtId="0" fontId="20" fillId="8" borderId="51" xfId="0" applyFont="1" applyFill="1" applyBorder="1" applyAlignment="1">
      <alignment vertical="center" wrapText="1"/>
    </xf>
    <xf numFmtId="41" fontId="19" fillId="8" borderId="51" xfId="0" applyNumberFormat="1" applyFont="1" applyFill="1" applyBorder="1" applyAlignment="1">
      <alignment horizontal="center" vertical="center"/>
    </xf>
    <xf numFmtId="41" fontId="19" fillId="8" borderId="54" xfId="0" applyNumberFormat="1" applyFont="1" applyFill="1" applyBorder="1" applyAlignment="1">
      <alignment horizontal="center" vertical="center"/>
    </xf>
    <xf numFmtId="0" fontId="19" fillId="0" borderId="42" xfId="0" applyFont="1" applyBorder="1" applyAlignment="1">
      <alignment wrapText="1"/>
    </xf>
    <xf numFmtId="0" fontId="19" fillId="0" borderId="43" xfId="0" applyFont="1" applyBorder="1" applyAlignment="1">
      <alignment wrapText="1"/>
    </xf>
    <xf numFmtId="0" fontId="19" fillId="0" borderId="44" xfId="0" applyFont="1" applyBorder="1" applyAlignment="1">
      <alignment wrapText="1"/>
    </xf>
    <xf numFmtId="0" fontId="20" fillId="0" borderId="44" xfId="0" applyFont="1" applyBorder="1" applyAlignment="1">
      <alignment horizontal="center"/>
    </xf>
    <xf numFmtId="41" fontId="19" fillId="8" borderId="15" xfId="0" applyNumberFormat="1" applyFont="1" applyFill="1" applyBorder="1" applyAlignment="1">
      <alignment horizontal="center" vertical="center"/>
    </xf>
    <xf numFmtId="41" fontId="19" fillId="8" borderId="57" xfId="0" applyNumberFormat="1" applyFont="1" applyFill="1" applyBorder="1" applyAlignment="1">
      <alignment horizontal="center" vertical="center"/>
    </xf>
    <xf numFmtId="0" fontId="19" fillId="0" borderId="26" xfId="0" applyFont="1" applyBorder="1" applyAlignment="1">
      <alignment vertical="center" wrapText="1"/>
    </xf>
    <xf numFmtId="0" fontId="19" fillId="0" borderId="15" xfId="0" applyFont="1" applyBorder="1" applyAlignment="1">
      <alignment vertical="center" wrapText="1"/>
    </xf>
    <xf numFmtId="41" fontId="19" fillId="7" borderId="15" xfId="0" applyNumberFormat="1" applyFont="1" applyFill="1" applyBorder="1" applyAlignment="1" applyProtection="1">
      <alignment vertical="center"/>
      <protection locked="0"/>
    </xf>
    <xf numFmtId="41" fontId="19" fillId="7" borderId="57" xfId="0" applyNumberFormat="1" applyFont="1" applyFill="1" applyBorder="1" applyAlignment="1" applyProtection="1">
      <alignment vertical="center"/>
      <protection locked="0"/>
    </xf>
    <xf numFmtId="0" fontId="20" fillId="8" borderId="26" xfId="0" applyFont="1" applyFill="1" applyBorder="1" applyAlignment="1">
      <alignment vertical="center" wrapText="1"/>
    </xf>
    <xf numFmtId="0" fontId="20" fillId="8" borderId="15" xfId="0" applyFont="1" applyFill="1" applyBorder="1" applyAlignment="1">
      <alignment vertical="center" wrapText="1"/>
    </xf>
    <xf numFmtId="41" fontId="19" fillId="8" borderId="18" xfId="0" applyNumberFormat="1" applyFont="1" applyFill="1" applyBorder="1" applyAlignment="1">
      <alignment vertical="center"/>
    </xf>
    <xf numFmtId="41" fontId="19" fillId="8" borderId="55" xfId="0" applyNumberFormat="1" applyFont="1" applyFill="1" applyBorder="1" applyAlignment="1">
      <alignment vertical="center"/>
    </xf>
    <xf numFmtId="0" fontId="3" fillId="2" borderId="0" xfId="0" applyFont="1" applyFill="1" applyAlignment="1">
      <alignment horizontal="right"/>
    </xf>
    <xf numFmtId="0" fontId="19" fillId="0" borderId="5" xfId="0" applyFont="1" applyBorder="1" applyAlignment="1">
      <alignment wrapText="1"/>
    </xf>
    <xf numFmtId="0" fontId="19" fillId="0" borderId="35" xfId="0" applyFont="1" applyBorder="1" applyAlignment="1">
      <alignment wrapText="1"/>
    </xf>
    <xf numFmtId="0" fontId="19" fillId="0" borderId="6" xfId="0" applyFont="1" applyBorder="1" applyAlignment="1">
      <alignment wrapText="1"/>
    </xf>
    <xf numFmtId="0" fontId="20" fillId="8" borderId="53" xfId="0" applyFont="1" applyFill="1" applyBorder="1" applyAlignment="1">
      <alignment vertical="center" wrapText="1"/>
    </xf>
    <xf numFmtId="0" fontId="20" fillId="8" borderId="18" xfId="0" applyFont="1" applyFill="1" applyBorder="1" applyAlignment="1">
      <alignment vertical="center" wrapText="1"/>
    </xf>
    <xf numFmtId="0" fontId="20" fillId="2" borderId="7" xfId="0" applyFont="1" applyFill="1" applyBorder="1" applyAlignment="1">
      <alignment horizontal="left"/>
    </xf>
    <xf numFmtId="0" fontId="12" fillId="2" borderId="0" xfId="0" applyFont="1" applyFill="1" applyAlignment="1">
      <alignment horizontal="justify" vertical="top" wrapText="1"/>
    </xf>
    <xf numFmtId="0" fontId="4" fillId="2" borderId="0" xfId="0" applyFont="1" applyFill="1" applyAlignment="1">
      <alignment horizontal="left" vertical="center" wrapText="1"/>
    </xf>
    <xf numFmtId="0" fontId="3" fillId="2" borderId="0" xfId="0" applyFont="1" applyFill="1" applyAlignment="1">
      <alignment horizontal="justify" vertical="top"/>
    </xf>
    <xf numFmtId="0" fontId="3" fillId="7" borderId="5" xfId="0" applyFont="1" applyFill="1" applyBorder="1" applyAlignment="1" applyProtection="1">
      <alignment horizontal="center"/>
      <protection locked="0"/>
    </xf>
    <xf numFmtId="0" fontId="3" fillId="3" borderId="0" xfId="0" applyFont="1" applyFill="1" applyBorder="1"/>
    <xf numFmtId="164" fontId="3" fillId="7" borderId="5" xfId="1" applyNumberFormat="1" applyFont="1" applyFill="1" applyBorder="1" applyAlignment="1" applyProtection="1">
      <alignment horizontal="center"/>
      <protection locked="0"/>
    </xf>
    <xf numFmtId="164" fontId="3" fillId="7" borderId="35" xfId="1" applyNumberFormat="1" applyFont="1" applyFill="1" applyBorder="1" applyAlignment="1" applyProtection="1">
      <alignment horizontal="center"/>
      <protection locked="0"/>
    </xf>
    <xf numFmtId="164" fontId="3" fillId="7" borderId="36" xfId="1" applyNumberFormat="1" applyFont="1" applyFill="1" applyBorder="1" applyAlignment="1" applyProtection="1">
      <alignment horizontal="center"/>
      <protection locked="0"/>
    </xf>
    <xf numFmtId="0" fontId="3" fillId="3" borderId="0" xfId="0" applyFont="1" applyFill="1"/>
    <xf numFmtId="0" fontId="3" fillId="2" borderId="60" xfId="0" applyFont="1" applyFill="1" applyBorder="1" applyAlignment="1">
      <alignment horizontal="center"/>
    </xf>
    <xf numFmtId="0" fontId="3" fillId="2" borderId="0" xfId="0" applyFont="1" applyFill="1" applyBorder="1" applyAlignment="1">
      <alignment horizontal="center"/>
    </xf>
    <xf numFmtId="0" fontId="19" fillId="0" borderId="10" xfId="0" applyFont="1" applyFill="1" applyBorder="1" applyAlignment="1">
      <alignment vertical="center" wrapText="1"/>
    </xf>
    <xf numFmtId="41" fontId="19" fillId="7" borderId="10" xfId="0" applyNumberFormat="1" applyFont="1" applyFill="1" applyBorder="1" applyAlignment="1" applyProtection="1">
      <alignment vertical="center"/>
      <protection locked="0"/>
    </xf>
    <xf numFmtId="41" fontId="19" fillId="7" borderId="11" xfId="0" applyNumberFormat="1" applyFont="1" applyFill="1" applyBorder="1" applyAlignment="1" applyProtection="1">
      <alignment vertical="center"/>
      <protection locked="0"/>
    </xf>
    <xf numFmtId="41" fontId="19" fillId="7" borderId="12" xfId="0" applyNumberFormat="1" applyFont="1" applyFill="1" applyBorder="1" applyAlignment="1" applyProtection="1">
      <alignment vertical="center"/>
      <protection locked="0"/>
    </xf>
    <xf numFmtId="41" fontId="19" fillId="7" borderId="13" xfId="0" applyNumberFormat="1" applyFont="1" applyFill="1" applyBorder="1" applyAlignment="1" applyProtection="1">
      <alignment vertical="center"/>
      <protection locked="0"/>
    </xf>
    <xf numFmtId="41" fontId="19" fillId="7" borderId="56" xfId="0" applyNumberFormat="1" applyFont="1" applyFill="1" applyBorder="1" applyAlignment="1" applyProtection="1">
      <alignment vertical="center"/>
      <protection locked="0"/>
    </xf>
    <xf numFmtId="0" fontId="20" fillId="8" borderId="7" xfId="0" applyFont="1" applyFill="1" applyBorder="1" applyAlignment="1">
      <alignment vertical="center" wrapText="1"/>
    </xf>
    <xf numFmtId="41" fontId="20" fillId="8" borderId="7" xfId="0" applyNumberFormat="1" applyFont="1" applyFill="1" applyBorder="1" applyAlignment="1">
      <alignment vertical="center"/>
    </xf>
    <xf numFmtId="41" fontId="20" fillId="8" borderId="8" xfId="0" applyNumberFormat="1" applyFont="1" applyFill="1" applyBorder="1" applyAlignment="1">
      <alignment vertical="center"/>
    </xf>
    <xf numFmtId="0" fontId="20" fillId="5" borderId="7" xfId="0" applyFont="1" applyFill="1" applyBorder="1" applyAlignment="1">
      <alignment horizontal="center" vertical="center" wrapText="1"/>
    </xf>
    <xf numFmtId="41" fontId="20" fillId="5" borderId="34" xfId="0" applyNumberFormat="1" applyFont="1" applyFill="1" applyBorder="1" applyAlignment="1">
      <alignment vertical="center"/>
    </xf>
    <xf numFmtId="41" fontId="20" fillId="5" borderId="35" xfId="0" applyNumberFormat="1" applyFont="1" applyFill="1" applyBorder="1" applyAlignment="1">
      <alignment vertical="center"/>
    </xf>
    <xf numFmtId="41" fontId="20" fillId="5" borderId="6" xfId="0" applyNumberFormat="1" applyFont="1" applyFill="1" applyBorder="1" applyAlignment="1">
      <alignment vertical="center"/>
    </xf>
    <xf numFmtId="41" fontId="20" fillId="5" borderId="36" xfId="0" applyNumberFormat="1" applyFont="1" applyFill="1" applyBorder="1" applyAlignment="1">
      <alignment vertical="center"/>
    </xf>
    <xf numFmtId="0" fontId="19" fillId="0" borderId="15" xfId="0" applyFont="1" applyFill="1" applyBorder="1" applyAlignment="1">
      <alignment vertical="center" wrapText="1"/>
    </xf>
    <xf numFmtId="41" fontId="19" fillId="7" borderId="1" xfId="0" applyNumberFormat="1" applyFont="1" applyFill="1" applyBorder="1" applyAlignment="1" applyProtection="1">
      <alignment vertical="center"/>
      <protection locked="0"/>
    </xf>
    <xf numFmtId="41" fontId="19" fillId="7" borderId="2" xfId="0" applyNumberFormat="1" applyFont="1" applyFill="1" applyBorder="1" applyAlignment="1" applyProtection="1">
      <alignment vertical="center"/>
      <protection locked="0"/>
    </xf>
    <xf numFmtId="41" fontId="19" fillId="7" borderId="3" xfId="0" applyNumberFormat="1" applyFont="1" applyFill="1" applyBorder="1" applyAlignment="1" applyProtection="1">
      <alignment vertical="center"/>
      <protection locked="0"/>
    </xf>
    <xf numFmtId="41" fontId="19" fillId="8" borderId="10" xfId="0" applyNumberFormat="1" applyFont="1" applyFill="1" applyBorder="1" applyAlignment="1">
      <alignment vertical="center"/>
    </xf>
    <xf numFmtId="41" fontId="19" fillId="8" borderId="56" xfId="0" applyNumberFormat="1" applyFont="1" applyFill="1" applyBorder="1" applyAlignment="1">
      <alignment vertical="center"/>
    </xf>
    <xf numFmtId="0" fontId="19" fillId="0" borderId="1" xfId="0" quotePrefix="1" applyFont="1" applyFill="1" applyBorder="1" applyAlignment="1">
      <alignment vertical="center" wrapText="1"/>
    </xf>
    <xf numFmtId="0" fontId="19" fillId="0" borderId="2" xfId="0" quotePrefix="1" applyFont="1" applyFill="1" applyBorder="1" applyAlignment="1">
      <alignment vertical="center" wrapText="1"/>
    </xf>
    <xf numFmtId="0" fontId="19" fillId="0" borderId="3" xfId="0" quotePrefix="1" applyFont="1" applyFill="1" applyBorder="1" applyAlignment="1">
      <alignment vertical="center" wrapText="1"/>
    </xf>
    <xf numFmtId="41" fontId="28" fillId="7" borderId="10" xfId="0" applyNumberFormat="1" applyFont="1" applyFill="1" applyBorder="1" applyAlignment="1" applyProtection="1">
      <alignment vertical="center"/>
      <protection locked="0"/>
    </xf>
    <xf numFmtId="41" fontId="28" fillId="7" borderId="1" xfId="0" applyNumberFormat="1" applyFont="1" applyFill="1" applyBorder="1" applyAlignment="1" applyProtection="1">
      <alignment vertical="center"/>
      <protection locked="0"/>
    </xf>
    <xf numFmtId="41" fontId="28" fillId="7" borderId="2" xfId="0" applyNumberFormat="1" applyFont="1" applyFill="1" applyBorder="1" applyAlignment="1" applyProtection="1">
      <alignment vertical="center"/>
      <protection locked="0"/>
    </xf>
    <xf numFmtId="41" fontId="28" fillId="7" borderId="3" xfId="0" applyNumberFormat="1" applyFont="1" applyFill="1" applyBorder="1" applyAlignment="1" applyProtection="1">
      <alignment vertical="center"/>
      <protection locked="0"/>
    </xf>
    <xf numFmtId="41" fontId="28" fillId="7" borderId="56" xfId="0" applyNumberFormat="1" applyFont="1" applyFill="1" applyBorder="1" applyAlignment="1" applyProtection="1">
      <alignment vertical="center"/>
      <protection locked="0"/>
    </xf>
    <xf numFmtId="0" fontId="19" fillId="0" borderId="1" xfId="0" applyFont="1" applyFill="1" applyBorder="1" applyAlignment="1">
      <alignment vertical="center" wrapText="1"/>
    </xf>
    <xf numFmtId="0" fontId="19" fillId="0" borderId="2" xfId="0" applyFont="1" applyFill="1" applyBorder="1" applyAlignment="1">
      <alignment vertical="center" wrapText="1"/>
    </xf>
    <xf numFmtId="0" fontId="19" fillId="0" borderId="3" xfId="0" applyFont="1" applyFill="1" applyBorder="1" applyAlignment="1">
      <alignment vertical="center" wrapText="1"/>
    </xf>
    <xf numFmtId="0" fontId="19" fillId="0" borderId="18" xfId="0" applyFont="1" applyFill="1" applyBorder="1" applyAlignment="1">
      <alignment vertical="center" wrapText="1"/>
    </xf>
    <xf numFmtId="41" fontId="19" fillId="7" borderId="63" xfId="0" applyNumberFormat="1" applyFont="1" applyFill="1" applyBorder="1" applyAlignment="1" applyProtection="1">
      <alignment vertical="center"/>
      <protection locked="0"/>
    </xf>
    <xf numFmtId="41" fontId="19" fillId="7" borderId="19" xfId="0" applyNumberFormat="1" applyFont="1" applyFill="1" applyBorder="1" applyAlignment="1" applyProtection="1">
      <alignment vertical="center"/>
      <protection locked="0"/>
    </xf>
    <xf numFmtId="41" fontId="19" fillId="7" borderId="20" xfId="0" applyNumberFormat="1" applyFont="1" applyFill="1" applyBorder="1" applyAlignment="1" applyProtection="1">
      <alignment vertical="center"/>
      <protection locked="0"/>
    </xf>
    <xf numFmtId="41" fontId="19" fillId="7" borderId="17" xfId="0" applyNumberFormat="1" applyFont="1" applyFill="1" applyBorder="1" applyAlignment="1" applyProtection="1">
      <alignment vertical="center"/>
      <protection locked="0"/>
    </xf>
    <xf numFmtId="41" fontId="19" fillId="7" borderId="64" xfId="0" applyNumberFormat="1" applyFont="1" applyFill="1" applyBorder="1" applyAlignment="1" applyProtection="1">
      <alignment vertical="center"/>
      <protection locked="0"/>
    </xf>
    <xf numFmtId="0" fontId="19" fillId="3" borderId="15" xfId="0" applyFont="1" applyFill="1" applyBorder="1" applyAlignment="1">
      <alignment vertical="center" wrapText="1"/>
    </xf>
    <xf numFmtId="41" fontId="19" fillId="8" borderId="15" xfId="0" applyNumberFormat="1" applyFont="1" applyFill="1" applyBorder="1" applyAlignment="1">
      <alignment vertical="center"/>
    </xf>
    <xf numFmtId="41" fontId="19" fillId="8" borderId="57" xfId="0" applyNumberFormat="1" applyFont="1" applyFill="1" applyBorder="1" applyAlignment="1">
      <alignment vertical="center"/>
    </xf>
    <xf numFmtId="0" fontId="19" fillId="3" borderId="10" xfId="0" applyFont="1" applyFill="1" applyBorder="1" applyAlignment="1">
      <alignment vertical="center" wrapText="1"/>
    </xf>
    <xf numFmtId="0" fontId="19" fillId="2" borderId="15" xfId="0" applyFont="1" applyFill="1" applyBorder="1" applyAlignment="1">
      <alignment vertical="center" wrapText="1"/>
    </xf>
    <xf numFmtId="41" fontId="20" fillId="7" borderId="7" xfId="0" applyNumberFormat="1" applyFont="1" applyFill="1" applyBorder="1" applyAlignment="1" applyProtection="1">
      <alignment vertical="center"/>
      <protection locked="0"/>
    </xf>
    <xf numFmtId="41" fontId="20" fillId="7" borderId="34" xfId="0" applyNumberFormat="1" applyFont="1" applyFill="1" applyBorder="1" applyAlignment="1" applyProtection="1">
      <alignment vertical="center"/>
      <protection locked="0"/>
    </xf>
    <xf numFmtId="41" fontId="20" fillId="7" borderId="35" xfId="0" applyNumberFormat="1" applyFont="1" applyFill="1" applyBorder="1" applyAlignment="1" applyProtection="1">
      <alignment vertical="center"/>
      <protection locked="0"/>
    </xf>
    <xf numFmtId="41" fontId="20" fillId="7" borderId="6" xfId="0" applyNumberFormat="1" applyFont="1" applyFill="1" applyBorder="1" applyAlignment="1" applyProtection="1">
      <alignment vertical="center"/>
      <protection locked="0"/>
    </xf>
    <xf numFmtId="41" fontId="20" fillId="7" borderId="8" xfId="0" applyNumberFormat="1" applyFont="1" applyFill="1" applyBorder="1" applyAlignment="1" applyProtection="1">
      <alignment vertical="center"/>
      <protection locked="0"/>
    </xf>
    <xf numFmtId="0" fontId="19" fillId="3" borderId="29" xfId="0" applyFont="1" applyFill="1" applyBorder="1" applyAlignment="1">
      <alignment vertical="center" wrapText="1"/>
    </xf>
    <xf numFmtId="41" fontId="19" fillId="7" borderId="65" xfId="0" applyNumberFormat="1" applyFont="1" applyFill="1" applyBorder="1" applyAlignment="1" applyProtection="1">
      <alignment vertical="center"/>
      <protection locked="0"/>
    </xf>
    <xf numFmtId="41" fontId="19" fillId="7" borderId="30" xfId="0" applyNumberFormat="1" applyFont="1" applyFill="1" applyBorder="1" applyAlignment="1" applyProtection="1">
      <alignment vertical="center"/>
      <protection locked="0"/>
    </xf>
    <xf numFmtId="41" fontId="19" fillId="7" borderId="31" xfId="0" applyNumberFormat="1" applyFont="1" applyFill="1" applyBorder="1" applyAlignment="1" applyProtection="1">
      <alignment vertical="center"/>
      <protection locked="0"/>
    </xf>
    <xf numFmtId="41" fontId="19" fillId="7" borderId="32" xfId="0" applyNumberFormat="1" applyFont="1" applyFill="1" applyBorder="1" applyAlignment="1" applyProtection="1">
      <alignment vertical="center"/>
      <protection locked="0"/>
    </xf>
    <xf numFmtId="41" fontId="19" fillId="7" borderId="67" xfId="0" applyNumberFormat="1" applyFont="1" applyFill="1" applyBorder="1" applyAlignment="1" applyProtection="1">
      <alignment vertical="center"/>
      <protection locked="0"/>
    </xf>
    <xf numFmtId="0" fontId="3" fillId="2" borderId="0" xfId="0" applyFont="1" applyFill="1" applyBorder="1" applyAlignment="1">
      <alignment horizontal="left" vertical="center" wrapText="1"/>
    </xf>
    <xf numFmtId="0" fontId="20" fillId="2" borderId="7" xfId="0" applyFont="1" applyFill="1" applyBorder="1"/>
    <xf numFmtId="0" fontId="19" fillId="2" borderId="34" xfId="0" applyFont="1" applyFill="1" applyBorder="1" applyAlignment="1">
      <alignment vertical="center" wrapText="1"/>
    </xf>
    <xf numFmtId="0" fontId="19" fillId="2" borderId="35" xfId="0" applyFont="1" applyFill="1" applyBorder="1" applyAlignment="1">
      <alignment vertical="center" wrapText="1"/>
    </xf>
    <xf numFmtId="0" fontId="19" fillId="2" borderId="6" xfId="0" applyFont="1" applyFill="1" applyBorder="1" applyAlignment="1">
      <alignment vertical="center" wrapText="1"/>
    </xf>
    <xf numFmtId="41" fontId="19" fillId="7" borderId="7" xfId="0" applyNumberFormat="1" applyFont="1" applyFill="1" applyBorder="1" applyAlignment="1" applyProtection="1">
      <alignment vertical="center"/>
      <protection locked="0"/>
    </xf>
    <xf numFmtId="41" fontId="19" fillId="7" borderId="34" xfId="0" applyNumberFormat="1" applyFont="1" applyFill="1" applyBorder="1" applyAlignment="1" applyProtection="1">
      <alignment vertical="center"/>
      <protection locked="0"/>
    </xf>
    <xf numFmtId="41" fontId="19" fillId="7" borderId="35" xfId="0" applyNumberFormat="1" applyFont="1" applyFill="1" applyBorder="1" applyAlignment="1" applyProtection="1">
      <alignment vertical="center"/>
      <protection locked="0"/>
    </xf>
    <xf numFmtId="41" fontId="19" fillId="7" borderId="6" xfId="0" applyNumberFormat="1" applyFont="1" applyFill="1" applyBorder="1" applyAlignment="1" applyProtection="1">
      <alignment vertical="center"/>
      <protection locked="0"/>
    </xf>
    <xf numFmtId="41" fontId="19" fillId="7" borderId="8" xfId="0" applyNumberFormat="1" applyFont="1" applyFill="1" applyBorder="1" applyAlignment="1" applyProtection="1">
      <alignment vertical="center"/>
      <protection locked="0"/>
    </xf>
    <xf numFmtId="41" fontId="19" fillId="7" borderId="29" xfId="0" applyNumberFormat="1" applyFont="1" applyFill="1" applyBorder="1" applyAlignment="1" applyProtection="1">
      <alignment vertical="center"/>
      <protection locked="0"/>
    </xf>
    <xf numFmtId="41" fontId="19" fillId="7" borderId="61" xfId="0" applyNumberFormat="1" applyFont="1" applyFill="1" applyBorder="1" applyAlignment="1" applyProtection="1">
      <alignment vertical="center"/>
      <protection locked="0"/>
    </xf>
    <xf numFmtId="0" fontId="19" fillId="0" borderId="29" xfId="0" applyFont="1" applyBorder="1" applyAlignment="1">
      <alignment vertical="center" wrapText="1"/>
    </xf>
    <xf numFmtId="0" fontId="19" fillId="0" borderId="10" xfId="0" applyFont="1" applyBorder="1" applyAlignment="1">
      <alignment vertical="center" wrapText="1"/>
    </xf>
    <xf numFmtId="0" fontId="19" fillId="0" borderId="1" xfId="0" applyFont="1" applyBorder="1" applyAlignment="1">
      <alignment vertical="center" wrapText="1"/>
    </xf>
    <xf numFmtId="41" fontId="19" fillId="7" borderId="27" xfId="0" applyNumberFormat="1" applyFont="1" applyFill="1" applyBorder="1" applyAlignment="1" applyProtection="1">
      <alignment vertical="center"/>
      <protection locked="0"/>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41" fontId="19" fillId="7" borderId="33" xfId="0" applyNumberFormat="1" applyFont="1" applyFill="1" applyBorder="1" applyAlignment="1" applyProtection="1">
      <alignment vertical="center"/>
      <protection locked="0"/>
    </xf>
    <xf numFmtId="41" fontId="19" fillId="8" borderId="1" xfId="0" applyNumberFormat="1" applyFont="1" applyFill="1" applyBorder="1" applyAlignment="1">
      <alignment vertical="center"/>
    </xf>
    <xf numFmtId="41" fontId="19" fillId="8" borderId="2" xfId="0" applyNumberFormat="1" applyFont="1" applyFill="1" applyBorder="1" applyAlignment="1">
      <alignment vertical="center"/>
    </xf>
    <xf numFmtId="41" fontId="19" fillId="8" borderId="3" xfId="0" applyNumberFormat="1" applyFont="1" applyFill="1" applyBorder="1" applyAlignment="1">
      <alignment vertical="center"/>
    </xf>
    <xf numFmtId="41" fontId="19" fillId="8" borderId="27" xfId="0" applyNumberFormat="1" applyFont="1" applyFill="1" applyBorder="1" applyAlignment="1">
      <alignment vertical="center"/>
    </xf>
    <xf numFmtId="0" fontId="19" fillId="0" borderId="51" xfId="0" applyFont="1" applyBorder="1" applyAlignment="1">
      <alignment vertical="center" wrapText="1"/>
    </xf>
    <xf numFmtId="41" fontId="19" fillId="8" borderId="51" xfId="0" applyNumberFormat="1" applyFont="1" applyFill="1" applyBorder="1" applyAlignment="1">
      <alignment vertical="center"/>
    </xf>
    <xf numFmtId="41" fontId="19" fillId="8" borderId="54" xfId="0" applyNumberFormat="1" applyFont="1" applyFill="1" applyBorder="1" applyAlignment="1">
      <alignment vertical="center"/>
    </xf>
    <xf numFmtId="0" fontId="14" fillId="2" borderId="43" xfId="0" applyFont="1" applyFill="1" applyBorder="1" applyAlignment="1">
      <alignment horizontal="left" vertical="center"/>
    </xf>
    <xf numFmtId="0" fontId="14" fillId="2" borderId="43" xfId="0" applyFont="1" applyFill="1" applyBorder="1" applyAlignment="1">
      <alignment horizontal="center" vertical="center"/>
    </xf>
    <xf numFmtId="0" fontId="19" fillId="0" borderId="63" xfId="0" applyFont="1" applyBorder="1" applyAlignment="1">
      <alignment vertical="center" wrapText="1"/>
    </xf>
    <xf numFmtId="41" fontId="19" fillId="7" borderId="21" xfId="0" applyNumberFormat="1" applyFont="1" applyFill="1" applyBorder="1" applyAlignment="1" applyProtection="1">
      <alignment vertical="center"/>
      <protection locked="0"/>
    </xf>
    <xf numFmtId="41" fontId="19" fillId="7" borderId="22" xfId="0" applyNumberFormat="1" applyFont="1" applyFill="1" applyBorder="1" applyAlignment="1" applyProtection="1">
      <alignment vertical="center"/>
      <protection locked="0"/>
    </xf>
    <xf numFmtId="41" fontId="19" fillId="7" borderId="23" xfId="0" applyNumberFormat="1" applyFont="1" applyFill="1" applyBorder="1" applyAlignment="1" applyProtection="1">
      <alignment vertical="center"/>
      <protection locked="0"/>
    </xf>
    <xf numFmtId="0" fontId="14" fillId="2" borderId="0" xfId="0" applyFont="1" applyFill="1" applyBorder="1" applyAlignment="1">
      <alignment horizontal="left" vertical="center"/>
    </xf>
    <xf numFmtId="0" fontId="19" fillId="0" borderId="18" xfId="0" applyFont="1" applyBorder="1" applyAlignment="1">
      <alignment vertical="center" wrapText="1"/>
    </xf>
    <xf numFmtId="41" fontId="19" fillId="8" borderId="18" xfId="0" applyNumberFormat="1" applyFont="1" applyFill="1" applyBorder="1" applyAlignment="1">
      <alignment horizontal="center" vertical="center"/>
    </xf>
    <xf numFmtId="41" fontId="19" fillId="8" borderId="55" xfId="0" applyNumberFormat="1" applyFont="1" applyFill="1" applyBorder="1" applyAlignment="1">
      <alignment horizontal="center" vertical="center"/>
    </xf>
    <xf numFmtId="41" fontId="19" fillId="7" borderId="14" xfId="0" applyNumberFormat="1" applyFont="1" applyFill="1" applyBorder="1" applyAlignment="1" applyProtection="1">
      <alignment vertical="center"/>
      <protection locked="0"/>
    </xf>
    <xf numFmtId="41" fontId="19" fillId="8" borderId="7" xfId="0" applyNumberFormat="1" applyFont="1" applyFill="1" applyBorder="1" applyAlignment="1">
      <alignment vertical="center"/>
    </xf>
    <xf numFmtId="41" fontId="19" fillId="8" borderId="8" xfId="0" applyNumberFormat="1" applyFont="1" applyFill="1" applyBorder="1" applyAlignment="1">
      <alignment vertical="center"/>
    </xf>
    <xf numFmtId="0" fontId="19" fillId="0" borderId="15" xfId="0" applyFont="1" applyBorder="1" applyAlignment="1">
      <alignment vertical="top" wrapText="1"/>
    </xf>
    <xf numFmtId="41" fontId="19" fillId="7" borderId="10" xfId="0" applyNumberFormat="1" applyFont="1" applyFill="1" applyBorder="1" applyAlignment="1" applyProtection="1">
      <alignment vertical="top"/>
      <protection locked="0"/>
    </xf>
    <xf numFmtId="41" fontId="19" fillId="7" borderId="1" xfId="0" applyNumberFormat="1" applyFont="1" applyFill="1" applyBorder="1" applyAlignment="1" applyProtection="1">
      <alignment vertical="top"/>
      <protection locked="0"/>
    </xf>
    <xf numFmtId="41" fontId="19" fillId="7" borderId="2" xfId="0" applyNumberFormat="1" applyFont="1" applyFill="1" applyBorder="1" applyAlignment="1" applyProtection="1">
      <alignment vertical="top"/>
      <protection locked="0"/>
    </xf>
    <xf numFmtId="41" fontId="19" fillId="7" borderId="3" xfId="0" applyNumberFormat="1" applyFont="1" applyFill="1" applyBorder="1" applyAlignment="1" applyProtection="1">
      <alignment vertical="top"/>
      <protection locked="0"/>
    </xf>
    <xf numFmtId="41" fontId="19" fillId="7" borderId="27" xfId="0" applyNumberFormat="1" applyFont="1" applyFill="1" applyBorder="1" applyAlignment="1" applyProtection="1">
      <alignment vertical="top"/>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1" fontId="19" fillId="7" borderId="49" xfId="0" applyNumberFormat="1" applyFont="1" applyFill="1" applyBorder="1" applyAlignment="1" applyProtection="1">
      <alignment vertical="center"/>
      <protection locked="0"/>
    </xf>
    <xf numFmtId="41" fontId="19" fillId="7" borderId="24" xfId="0" applyNumberFormat="1" applyFont="1" applyFill="1" applyBorder="1" applyAlignment="1" applyProtection="1">
      <alignment vertical="center"/>
      <protection locked="0"/>
    </xf>
    <xf numFmtId="41" fontId="19" fillId="7" borderId="36" xfId="0" applyNumberFormat="1" applyFont="1" applyFill="1" applyBorder="1" applyAlignment="1" applyProtection="1">
      <alignment vertical="center"/>
      <protection locked="0"/>
    </xf>
    <xf numFmtId="0" fontId="20" fillId="5" borderId="7" xfId="0" applyFont="1" applyFill="1" applyBorder="1" applyAlignment="1">
      <alignment vertical="center" wrapText="1"/>
    </xf>
    <xf numFmtId="41" fontId="20" fillId="5" borderId="7" xfId="0" applyNumberFormat="1" applyFont="1" applyFill="1" applyBorder="1" applyAlignment="1">
      <alignment vertical="center"/>
    </xf>
    <xf numFmtId="41" fontId="20" fillId="5" borderId="8" xfId="0" applyNumberFormat="1" applyFont="1" applyFill="1" applyBorder="1" applyAlignment="1">
      <alignment vertical="center"/>
    </xf>
    <xf numFmtId="164" fontId="19" fillId="7" borderId="15" xfId="0" applyNumberFormat="1" applyFont="1" applyFill="1" applyBorder="1" applyAlignment="1" applyProtection="1">
      <alignment horizontal="center" vertical="center"/>
      <protection locked="0"/>
    </xf>
    <xf numFmtId="0" fontId="19" fillId="0" borderId="10" xfId="0" applyFont="1" applyBorder="1"/>
    <xf numFmtId="164" fontId="19" fillId="7" borderId="10" xfId="0" applyNumberFormat="1" applyFont="1" applyFill="1" applyBorder="1" applyAlignment="1" applyProtection="1">
      <alignment horizontal="center" vertical="center"/>
      <protection locked="0"/>
    </xf>
    <xf numFmtId="164" fontId="19" fillId="7" borderId="38" xfId="0" applyNumberFormat="1" applyFont="1" applyFill="1" applyBorder="1" applyAlignment="1" applyProtection="1">
      <alignment horizontal="center" vertical="center"/>
      <protection locked="0"/>
    </xf>
    <xf numFmtId="164" fontId="19" fillId="7" borderId="39" xfId="0" applyNumberFormat="1" applyFont="1" applyFill="1" applyBorder="1" applyAlignment="1" applyProtection="1">
      <alignment horizontal="center" vertical="center"/>
      <protection locked="0"/>
    </xf>
    <xf numFmtId="164" fontId="19" fillId="7" borderId="46" xfId="0" applyNumberFormat="1" applyFont="1" applyFill="1" applyBorder="1" applyAlignment="1" applyProtection="1">
      <alignment horizontal="center" vertical="center"/>
      <protection locked="0"/>
    </xf>
    <xf numFmtId="0" fontId="20" fillId="0" borderId="34" xfId="0" applyFont="1" applyBorder="1"/>
    <xf numFmtId="0" fontId="20" fillId="0" borderId="5" xfId="0" applyFont="1" applyBorder="1" applyAlignment="1">
      <alignment horizontal="center"/>
    </xf>
    <xf numFmtId="0" fontId="20" fillId="8" borderId="18" xfId="0" applyFont="1" applyFill="1" applyBorder="1" applyAlignment="1">
      <alignment horizontal="left" vertical="center" wrapText="1"/>
    </xf>
    <xf numFmtId="41" fontId="20" fillId="8" borderId="18" xfId="0" applyNumberFormat="1" applyFont="1" applyFill="1" applyBorder="1" applyAlignment="1">
      <alignment vertical="center"/>
    </xf>
    <xf numFmtId="41" fontId="20" fillId="8" borderId="55" xfId="0" applyNumberFormat="1" applyFont="1" applyFill="1" applyBorder="1" applyAlignment="1">
      <alignment vertical="center"/>
    </xf>
    <xf numFmtId="0" fontId="20" fillId="8" borderId="34" xfId="0" applyFont="1" applyFill="1" applyBorder="1" applyAlignment="1">
      <alignment vertical="center" wrapText="1"/>
    </xf>
    <xf numFmtId="0" fontId="20" fillId="8" borderId="35" xfId="0" applyFont="1" applyFill="1" applyBorder="1" applyAlignment="1">
      <alignment vertical="center" wrapText="1"/>
    </xf>
    <xf numFmtId="0" fontId="20" fillId="8" borderId="6" xfId="0" applyFont="1" applyFill="1" applyBorder="1" applyAlignment="1">
      <alignment vertical="center" wrapText="1"/>
    </xf>
    <xf numFmtId="41" fontId="19" fillId="8" borderId="34" xfId="0" applyNumberFormat="1" applyFont="1" applyFill="1" applyBorder="1" applyAlignment="1">
      <alignment vertical="center"/>
    </xf>
    <xf numFmtId="41" fontId="19" fillId="8" borderId="35" xfId="0" applyNumberFormat="1" applyFont="1" applyFill="1" applyBorder="1" applyAlignment="1">
      <alignment vertical="center"/>
    </xf>
    <xf numFmtId="41" fontId="19" fillId="8" borderId="6" xfId="0" applyNumberFormat="1" applyFont="1" applyFill="1" applyBorder="1" applyAlignment="1">
      <alignment vertical="center"/>
    </xf>
    <xf numFmtId="41" fontId="19" fillId="8" borderId="36" xfId="0" applyNumberFormat="1" applyFont="1" applyFill="1" applyBorder="1" applyAlignment="1">
      <alignment vertical="center"/>
    </xf>
    <xf numFmtId="0" fontId="19" fillId="3" borderId="21" xfId="0" applyFont="1" applyFill="1" applyBorder="1" applyAlignment="1">
      <alignment vertical="center" wrapText="1"/>
    </xf>
    <xf numFmtId="0" fontId="19" fillId="3" borderId="22" xfId="0" applyFont="1" applyFill="1" applyBorder="1" applyAlignment="1">
      <alignment vertical="center" wrapText="1"/>
    </xf>
    <xf numFmtId="0" fontId="19" fillId="3" borderId="23" xfId="0" applyFont="1" applyFill="1" applyBorder="1" applyAlignment="1">
      <alignment vertical="center" wrapText="1"/>
    </xf>
    <xf numFmtId="0" fontId="19" fillId="8" borderId="11" xfId="0" applyFont="1" applyFill="1" applyBorder="1" applyAlignment="1">
      <alignment vertical="center" wrapText="1"/>
    </xf>
    <xf numFmtId="0" fontId="19" fillId="8" borderId="12" xfId="0" applyFont="1" applyFill="1" applyBorder="1" applyAlignment="1">
      <alignment vertical="center" wrapText="1"/>
    </xf>
    <xf numFmtId="0" fontId="19" fillId="8" borderId="13" xfId="0" applyFont="1" applyFill="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20" fillId="8" borderId="10" xfId="0" applyFont="1" applyFill="1" applyBorder="1" applyAlignment="1">
      <alignment vertical="center" wrapText="1"/>
    </xf>
    <xf numFmtId="41" fontId="20" fillId="7" borderId="10" xfId="0" applyNumberFormat="1" applyFont="1" applyFill="1" applyBorder="1" applyAlignment="1" applyProtection="1">
      <alignment vertical="center"/>
      <protection locked="0"/>
    </xf>
    <xf numFmtId="41" fontId="20" fillId="7" borderId="11" xfId="0" applyNumberFormat="1" applyFont="1" applyFill="1" applyBorder="1" applyAlignment="1" applyProtection="1">
      <alignment vertical="center"/>
      <protection locked="0"/>
    </xf>
    <xf numFmtId="41" fontId="20" fillId="7" borderId="12" xfId="0" applyNumberFormat="1" applyFont="1" applyFill="1" applyBorder="1" applyAlignment="1" applyProtection="1">
      <alignment vertical="center"/>
      <protection locked="0"/>
    </xf>
    <xf numFmtId="41" fontId="20" fillId="7" borderId="13" xfId="0" applyNumberFormat="1" applyFont="1" applyFill="1" applyBorder="1" applyAlignment="1" applyProtection="1">
      <alignment vertical="center"/>
      <protection locked="0"/>
    </xf>
    <xf numFmtId="41" fontId="20" fillId="7" borderId="38" xfId="0" applyNumberFormat="1" applyFont="1" applyFill="1" applyBorder="1" applyAlignment="1" applyProtection="1">
      <alignment vertical="center"/>
      <protection locked="0"/>
    </xf>
    <xf numFmtId="41" fontId="20" fillId="7" borderId="39" xfId="0" applyNumberFormat="1" applyFont="1" applyFill="1" applyBorder="1" applyAlignment="1" applyProtection="1">
      <alignment vertical="center"/>
      <protection locked="0"/>
    </xf>
    <xf numFmtId="41" fontId="20" fillId="7" borderId="46" xfId="0" applyNumberFormat="1" applyFont="1" applyFill="1" applyBorder="1" applyAlignment="1" applyProtection="1">
      <alignment vertical="center"/>
      <protection locked="0"/>
    </xf>
    <xf numFmtId="41" fontId="20" fillId="8" borderId="15" xfId="0" applyNumberFormat="1" applyFont="1" applyFill="1" applyBorder="1" applyAlignment="1">
      <alignment vertical="center"/>
    </xf>
    <xf numFmtId="41" fontId="20" fillId="8" borderId="57" xfId="0" applyNumberFormat="1" applyFont="1" applyFill="1" applyBorder="1" applyAlignment="1">
      <alignment vertical="center"/>
    </xf>
    <xf numFmtId="0" fontId="19" fillId="0" borderId="30" xfId="0" applyFont="1" applyBorder="1" applyAlignment="1">
      <alignment horizontal="left" wrapText="1"/>
    </xf>
    <xf numFmtId="0" fontId="19" fillId="0" borderId="31" xfId="0" applyFont="1" applyBorder="1" applyAlignment="1">
      <alignment horizontal="left" wrapText="1"/>
    </xf>
    <xf numFmtId="0" fontId="19" fillId="0" borderId="32" xfId="0" applyFont="1" applyBorder="1" applyAlignment="1">
      <alignment horizontal="left" wrapText="1"/>
    </xf>
    <xf numFmtId="0" fontId="20" fillId="8" borderId="1" xfId="0" applyFont="1" applyFill="1" applyBorder="1" applyAlignment="1">
      <alignment vertical="center" wrapText="1"/>
    </xf>
    <xf numFmtId="41" fontId="20" fillId="8" borderId="10" xfId="0" applyNumberFormat="1" applyFont="1" applyFill="1" applyBorder="1" applyAlignment="1">
      <alignment vertical="center"/>
    </xf>
    <xf numFmtId="41" fontId="20" fillId="8" borderId="56" xfId="0" applyNumberFormat="1" applyFont="1" applyFill="1" applyBorder="1" applyAlignment="1">
      <alignment vertical="center"/>
    </xf>
    <xf numFmtId="0" fontId="20" fillId="3" borderId="1" xfId="0" applyFont="1" applyFill="1" applyBorder="1" applyAlignment="1">
      <alignment vertical="center" wrapText="1"/>
    </xf>
    <xf numFmtId="0" fontId="20" fillId="3" borderId="2" xfId="0" applyFont="1" applyFill="1" applyBorder="1" applyAlignment="1">
      <alignment vertical="center" wrapText="1"/>
    </xf>
    <xf numFmtId="0" fontId="20" fillId="3" borderId="3" xfId="0" applyFont="1" applyFill="1" applyBorder="1" applyAlignment="1">
      <alignment vertical="center" wrapText="1"/>
    </xf>
    <xf numFmtId="166" fontId="19" fillId="7" borderId="10" xfId="0" applyNumberFormat="1" applyFont="1" applyFill="1" applyBorder="1" applyAlignment="1" applyProtection="1">
      <alignment vertical="center"/>
      <protection locked="0"/>
    </xf>
    <xf numFmtId="166" fontId="19" fillId="7" borderId="1" xfId="0" applyNumberFormat="1" applyFont="1" applyFill="1" applyBorder="1" applyAlignment="1" applyProtection="1">
      <alignment vertical="center"/>
      <protection locked="0"/>
    </xf>
    <xf numFmtId="166" fontId="19" fillId="7" borderId="2" xfId="0" applyNumberFormat="1" applyFont="1" applyFill="1" applyBorder="1" applyAlignment="1" applyProtection="1">
      <alignment vertical="center"/>
      <protection locked="0"/>
    </xf>
    <xf numFmtId="166" fontId="19" fillId="7" borderId="3" xfId="0" applyNumberFormat="1" applyFont="1" applyFill="1" applyBorder="1" applyAlignment="1" applyProtection="1">
      <alignment vertical="center"/>
      <protection locked="0"/>
    </xf>
    <xf numFmtId="166" fontId="19" fillId="7" borderId="27" xfId="0" applyNumberFormat="1" applyFont="1" applyFill="1" applyBorder="1" applyAlignment="1" applyProtection="1">
      <alignment vertical="center"/>
      <protection locked="0"/>
    </xf>
    <xf numFmtId="0" fontId="4" fillId="4" borderId="0" xfId="0" applyFont="1" applyFill="1" applyBorder="1" applyAlignment="1">
      <alignment horizontal="left" vertical="center" wrapText="1"/>
    </xf>
    <xf numFmtId="0" fontId="19" fillId="0" borderId="34" xfId="0" applyFont="1" applyBorder="1" applyAlignment="1">
      <alignment vertical="center" wrapText="1"/>
    </xf>
    <xf numFmtId="0" fontId="19" fillId="0" borderId="35" xfId="0" applyFont="1" applyBorder="1" applyAlignment="1">
      <alignment vertical="center" wrapText="1"/>
    </xf>
    <xf numFmtId="0" fontId="19" fillId="0" borderId="6" xfId="0" applyFont="1" applyBorder="1" applyAlignment="1">
      <alignment vertical="center" wrapText="1"/>
    </xf>
    <xf numFmtId="166" fontId="19" fillId="7" borderId="63" xfId="0" applyNumberFormat="1" applyFont="1" applyFill="1" applyBorder="1" applyAlignment="1" applyProtection="1">
      <alignment vertical="center"/>
      <protection locked="0"/>
    </xf>
    <xf numFmtId="166" fontId="19" fillId="7" borderId="64" xfId="0" applyNumberFormat="1" applyFont="1" applyFill="1" applyBorder="1" applyAlignment="1" applyProtection="1">
      <alignment vertical="center"/>
      <protection locked="0"/>
    </xf>
    <xf numFmtId="0" fontId="20" fillId="5" borderId="34" xfId="0" applyFont="1" applyFill="1" applyBorder="1" applyAlignment="1">
      <alignment vertical="center" wrapText="1"/>
    </xf>
    <xf numFmtId="0" fontId="20" fillId="5" borderId="35" xfId="0" applyFont="1" applyFill="1" applyBorder="1" applyAlignment="1">
      <alignment vertical="center" wrapText="1"/>
    </xf>
    <xf numFmtId="0" fontId="20" fillId="5" borderId="6" xfId="0" applyFont="1" applyFill="1" applyBorder="1" applyAlignment="1">
      <alignment vertical="center" wrapText="1"/>
    </xf>
    <xf numFmtId="41" fontId="19" fillId="5" borderId="34" xfId="0" applyNumberFormat="1" applyFont="1" applyFill="1" applyBorder="1" applyAlignment="1">
      <alignment vertical="center"/>
    </xf>
    <xf numFmtId="41" fontId="19" fillId="5" borderId="35" xfId="0" applyNumberFormat="1" applyFont="1" applyFill="1" applyBorder="1" applyAlignment="1">
      <alignment vertical="center"/>
    </xf>
    <xf numFmtId="41" fontId="19" fillId="5" borderId="6" xfId="0" applyNumberFormat="1" applyFont="1" applyFill="1" applyBorder="1" applyAlignment="1">
      <alignment vertical="center"/>
    </xf>
    <xf numFmtId="41" fontId="19" fillId="5" borderId="36" xfId="0" applyNumberFormat="1" applyFont="1" applyFill="1" applyBorder="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17" xfId="0" applyFont="1" applyBorder="1" applyAlignment="1">
      <alignment vertical="center" wrapText="1"/>
    </xf>
    <xf numFmtId="166" fontId="19" fillId="7" borderId="65" xfId="0" applyNumberFormat="1" applyFont="1" applyFill="1" applyBorder="1" applyAlignment="1" applyProtection="1">
      <alignment vertical="center"/>
      <protection locked="0"/>
    </xf>
    <xf numFmtId="166" fontId="19" fillId="7" borderId="30" xfId="0" applyNumberFormat="1" applyFont="1" applyFill="1" applyBorder="1" applyAlignment="1" applyProtection="1">
      <alignment vertical="center"/>
      <protection locked="0"/>
    </xf>
    <xf numFmtId="166" fontId="19" fillId="7" borderId="31" xfId="0" applyNumberFormat="1" applyFont="1" applyFill="1" applyBorder="1" applyAlignment="1" applyProtection="1">
      <alignment vertical="center"/>
      <protection locked="0"/>
    </xf>
    <xf numFmtId="166" fontId="19" fillId="7" borderId="32" xfId="0" applyNumberFormat="1" applyFont="1" applyFill="1" applyBorder="1" applyAlignment="1" applyProtection="1">
      <alignment vertical="center"/>
      <protection locked="0"/>
    </xf>
    <xf numFmtId="166" fontId="19" fillId="7" borderId="33" xfId="0" applyNumberFormat="1" applyFont="1" applyFill="1" applyBorder="1" applyAlignment="1" applyProtection="1">
      <alignment vertical="center"/>
      <protection locked="0"/>
    </xf>
  </cellXfs>
  <cellStyles count="3">
    <cellStyle name="Navadno" xfId="0" builtinId="0"/>
    <cellStyle name="Navadno 2" xfId="2" xr:uid="{4A8B41C2-0372-45D8-994F-7E98E4CAAF66}"/>
    <cellStyle name="Vejic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0330-EFF3-4621-8797-11BA3E1807A4}">
  <dimension ref="A1:Z797"/>
  <sheetViews>
    <sheetView tabSelected="1" view="pageBreakPreview" zoomScaleNormal="100" zoomScaleSheetLayoutView="100" zoomScalePageLayoutView="130" workbookViewId="0">
      <selection activeCell="U39" sqref="U39:Z39"/>
    </sheetView>
  </sheetViews>
  <sheetFormatPr defaultColWidth="9.28515625" defaultRowHeight="18" x14ac:dyDescent="0.25"/>
  <cols>
    <col min="1" max="1" width="10.7109375" style="21" customWidth="1"/>
    <col min="2" max="2" width="6.28515625" style="22" customWidth="1"/>
    <col min="3" max="26" width="5.7109375" style="22" customWidth="1"/>
    <col min="27" max="16384" width="9.28515625" style="22"/>
  </cols>
  <sheetData>
    <row r="1" spans="1:26" s="7" customFormat="1" ht="24.95" customHeight="1" x14ac:dyDescent="0.3">
      <c r="A1" s="1" t="s">
        <v>0</v>
      </c>
      <c r="B1" s="2" t="s">
        <v>0</v>
      </c>
      <c r="C1" s="3"/>
      <c r="D1" s="3"/>
      <c r="E1" s="3"/>
      <c r="F1" s="4"/>
      <c r="G1" s="5"/>
      <c r="H1" s="6"/>
      <c r="I1" s="6"/>
      <c r="J1" s="6"/>
      <c r="K1" s="959" t="s">
        <v>1</v>
      </c>
      <c r="L1" s="959"/>
      <c r="M1" s="959"/>
      <c r="N1" s="959"/>
      <c r="O1" s="959"/>
      <c r="P1" s="959"/>
      <c r="Q1" s="959"/>
      <c r="R1" s="959"/>
      <c r="S1" s="959"/>
      <c r="T1" s="959"/>
      <c r="U1" s="184"/>
      <c r="V1" s="185"/>
      <c r="W1" s="186" t="s">
        <v>2</v>
      </c>
      <c r="X1" s="14"/>
      <c r="Y1" s="185"/>
      <c r="Z1" s="186" t="s">
        <v>3</v>
      </c>
    </row>
    <row r="2" spans="1:26" s="11" customFormat="1" ht="9.9499999999999993" customHeight="1" x14ac:dyDescent="0.3">
      <c r="A2" s="9"/>
      <c r="B2" s="10"/>
      <c r="F2" s="4"/>
      <c r="G2" s="12"/>
      <c r="H2" s="5"/>
      <c r="I2" s="5"/>
      <c r="J2" s="5"/>
      <c r="K2" s="5"/>
      <c r="L2" s="5"/>
      <c r="M2" s="13"/>
      <c r="N2" s="13"/>
      <c r="O2" s="14"/>
      <c r="P2" s="14"/>
      <c r="Q2" s="5"/>
      <c r="R2" s="5"/>
      <c r="S2" s="14"/>
      <c r="T2" s="5"/>
      <c r="U2" s="15"/>
    </row>
    <row r="3" spans="1:26" s="18" customFormat="1" ht="45" customHeight="1" x14ac:dyDescent="0.25">
      <c r="A3" s="16" t="s">
        <v>4</v>
      </c>
      <c r="B3" s="17" t="s">
        <v>5</v>
      </c>
      <c r="C3" s="17"/>
      <c r="D3" s="17"/>
      <c r="E3" s="17"/>
      <c r="F3" s="17"/>
      <c r="G3" s="17"/>
      <c r="H3" s="17"/>
      <c r="I3" s="17"/>
      <c r="J3" s="17"/>
      <c r="K3" s="17"/>
      <c r="L3" s="17"/>
      <c r="M3" s="17"/>
      <c r="N3" s="17"/>
      <c r="O3" s="17"/>
      <c r="P3" s="17"/>
      <c r="Q3" s="17"/>
      <c r="R3" s="17"/>
      <c r="S3" s="17"/>
      <c r="T3" s="17"/>
      <c r="U3" s="17"/>
      <c r="V3" s="17"/>
      <c r="W3" s="17"/>
      <c r="X3" s="17"/>
      <c r="Y3" s="17"/>
      <c r="Z3" s="17"/>
    </row>
    <row r="4" spans="1:26" s="20" customFormat="1" ht="30"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row>
    <row r="5" spans="1:26" ht="38.25" customHeight="1" x14ac:dyDescent="0.25">
      <c r="B5" s="187" t="s">
        <v>6</v>
      </c>
      <c r="C5" s="187"/>
      <c r="D5" s="187"/>
      <c r="E5" s="187"/>
      <c r="F5" s="187"/>
      <c r="G5" s="187"/>
      <c r="H5" s="187"/>
      <c r="I5" s="187"/>
      <c r="J5" s="187"/>
      <c r="K5" s="187"/>
      <c r="L5" s="187"/>
      <c r="M5" s="187"/>
      <c r="N5" s="187"/>
      <c r="O5" s="187"/>
      <c r="P5" s="187"/>
      <c r="Q5" s="187"/>
      <c r="R5" s="187"/>
      <c r="S5" s="187"/>
      <c r="T5" s="187"/>
      <c r="U5" s="187"/>
      <c r="V5" s="187"/>
      <c r="W5" s="187"/>
      <c r="X5" s="187"/>
      <c r="Y5" s="187"/>
      <c r="Z5" s="187"/>
    </row>
    <row r="6" spans="1:26" s="24" customFormat="1" ht="24" customHeight="1" x14ac:dyDescent="0.25">
      <c r="A6" s="23"/>
      <c r="B6" s="188"/>
      <c r="C6" s="188"/>
      <c r="D6" s="188"/>
      <c r="E6" s="188"/>
      <c r="F6" s="188"/>
      <c r="G6" s="188"/>
      <c r="H6" s="188"/>
      <c r="I6" s="188"/>
      <c r="J6" s="188"/>
      <c r="K6" s="188"/>
      <c r="L6" s="188"/>
      <c r="M6" s="188"/>
      <c r="N6" s="188"/>
      <c r="O6" s="188"/>
      <c r="P6" s="188"/>
      <c r="Q6" s="188"/>
      <c r="R6" s="188"/>
      <c r="S6" s="188"/>
      <c r="T6" s="188"/>
      <c r="U6" s="188"/>
      <c r="V6" s="188"/>
      <c r="W6" s="188"/>
      <c r="X6" s="188"/>
      <c r="Y6" s="188"/>
      <c r="Z6" s="188"/>
    </row>
    <row r="7" spans="1:26" ht="23.25" customHeight="1" x14ac:dyDescent="0.25">
      <c r="B7" s="189" t="s">
        <v>7</v>
      </c>
      <c r="C7" s="189"/>
      <c r="D7" s="189"/>
      <c r="E7" s="189"/>
      <c r="F7" s="189"/>
      <c r="G7" s="189"/>
      <c r="H7" s="189"/>
      <c r="I7" s="189"/>
      <c r="J7" s="189"/>
      <c r="K7" s="189"/>
      <c r="L7" s="189"/>
      <c r="M7" s="189"/>
      <c r="N7" s="189"/>
      <c r="O7" s="189"/>
      <c r="P7" s="189"/>
      <c r="Q7" s="189"/>
      <c r="R7" s="189"/>
      <c r="S7" s="189"/>
      <c r="T7" s="189"/>
      <c r="U7" s="189"/>
      <c r="V7" s="189"/>
      <c r="W7" s="189"/>
      <c r="X7" s="189"/>
      <c r="Y7" s="189"/>
      <c r="Z7" s="189"/>
    </row>
    <row r="8" spans="1:26" ht="23.25" customHeight="1" x14ac:dyDescent="0.25">
      <c r="B8" s="25" t="s">
        <v>8</v>
      </c>
      <c r="C8" s="26" t="s">
        <v>529</v>
      </c>
      <c r="D8" s="25"/>
      <c r="E8" s="25"/>
      <c r="F8" s="25"/>
      <c r="G8" s="25"/>
      <c r="H8" s="25"/>
      <c r="I8" s="25"/>
      <c r="J8" s="25"/>
      <c r="K8" s="25"/>
      <c r="L8" s="25"/>
      <c r="M8" s="25"/>
      <c r="N8" s="25"/>
      <c r="O8" s="25"/>
      <c r="P8" s="25"/>
      <c r="Q8" s="25"/>
      <c r="R8" s="25"/>
      <c r="S8" s="25"/>
      <c r="T8" s="25"/>
      <c r="U8" s="25"/>
      <c r="V8" s="25"/>
      <c r="W8" s="25"/>
      <c r="X8" s="25"/>
      <c r="Y8" s="25"/>
      <c r="Z8" s="25"/>
    </row>
    <row r="9" spans="1:26" ht="57.75" customHeight="1" x14ac:dyDescent="0.25">
      <c r="A9" s="27"/>
      <c r="B9" s="25" t="s">
        <v>8</v>
      </c>
      <c r="C9" s="192" t="s">
        <v>507</v>
      </c>
      <c r="D9" s="193"/>
      <c r="E9" s="193"/>
      <c r="F9" s="193"/>
      <c r="G9" s="193"/>
      <c r="H9" s="193"/>
      <c r="I9" s="193"/>
      <c r="J9" s="193"/>
      <c r="K9" s="193"/>
      <c r="L9" s="193"/>
      <c r="M9" s="193"/>
      <c r="N9" s="193"/>
      <c r="O9" s="193"/>
      <c r="P9" s="193"/>
      <c r="Q9" s="193"/>
      <c r="R9" s="193"/>
      <c r="S9" s="193"/>
      <c r="T9" s="193"/>
      <c r="U9" s="193"/>
      <c r="V9" s="193"/>
      <c r="W9" s="193"/>
      <c r="X9" s="193"/>
      <c r="Y9" s="193"/>
      <c r="Z9" s="193"/>
    </row>
    <row r="10" spans="1:26" ht="13.5" customHeight="1" x14ac:dyDescent="0.25">
      <c r="A10" s="30"/>
      <c r="B10" s="30"/>
      <c r="C10" s="31"/>
      <c r="D10" s="32"/>
      <c r="E10" s="32"/>
      <c r="F10" s="32"/>
      <c r="G10" s="32"/>
      <c r="H10" s="32"/>
      <c r="I10" s="32"/>
      <c r="J10" s="32"/>
      <c r="K10" s="32"/>
      <c r="L10" s="32"/>
      <c r="M10" s="32"/>
      <c r="N10" s="32"/>
      <c r="O10" s="32"/>
      <c r="P10" s="32"/>
      <c r="Q10" s="32"/>
      <c r="R10" s="32"/>
      <c r="S10" s="32"/>
      <c r="T10" s="32"/>
      <c r="U10" s="32"/>
      <c r="V10" s="32"/>
      <c r="W10" s="32"/>
      <c r="X10" s="32"/>
      <c r="Y10" s="32"/>
      <c r="Z10" s="32"/>
    </row>
    <row r="11" spans="1:26" s="34" customFormat="1" ht="54" customHeight="1" x14ac:dyDescent="0.25">
      <c r="A11" s="33"/>
      <c r="B11" s="190" t="s">
        <v>515</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row>
    <row r="12" spans="1:26" s="24" customFormat="1" ht="18" customHeight="1" x14ac:dyDescent="0.25">
      <c r="A12" s="35"/>
      <c r="B12" s="36"/>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ht="92.25" customHeight="1" x14ac:dyDescent="0.25">
      <c r="A13" s="30"/>
      <c r="B13" s="189" t="s">
        <v>508</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row>
    <row r="14" spans="1:26" ht="6.75" customHeight="1" x14ac:dyDescent="0.2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21"/>
    </row>
    <row r="15" spans="1:26" ht="18" customHeight="1" x14ac:dyDescent="0.25">
      <c r="B15" s="21"/>
      <c r="C15" s="37" t="s">
        <v>9</v>
      </c>
      <c r="D15" s="23" t="s">
        <v>10</v>
      </c>
      <c r="E15" s="21"/>
      <c r="F15" s="21"/>
      <c r="G15" s="21"/>
      <c r="H15" s="21"/>
      <c r="I15" s="21"/>
      <c r="J15" s="21"/>
      <c r="K15" s="21"/>
      <c r="L15" s="21"/>
      <c r="M15" s="21"/>
      <c r="N15" s="21"/>
      <c r="O15" s="21"/>
      <c r="P15" s="21"/>
      <c r="Q15" s="21"/>
      <c r="R15" s="21"/>
      <c r="S15" s="21"/>
      <c r="T15" s="21"/>
      <c r="U15" s="21"/>
      <c r="V15" s="21"/>
      <c r="W15" s="21"/>
      <c r="X15" s="21"/>
      <c r="Y15" s="21"/>
      <c r="Z15" s="21"/>
    </row>
    <row r="16" spans="1:26" ht="18" customHeight="1" x14ac:dyDescent="0.25">
      <c r="B16" s="21"/>
      <c r="C16" s="37" t="s">
        <v>11</v>
      </c>
      <c r="D16" s="23" t="s">
        <v>12</v>
      </c>
      <c r="E16" s="21"/>
      <c r="F16" s="21"/>
      <c r="G16" s="21"/>
      <c r="H16" s="21"/>
      <c r="I16" s="21"/>
      <c r="J16" s="21"/>
      <c r="K16" s="21"/>
      <c r="L16" s="21"/>
      <c r="M16" s="21"/>
      <c r="N16" s="21"/>
      <c r="O16" s="21"/>
      <c r="P16" s="21"/>
      <c r="Q16" s="21"/>
      <c r="R16" s="21"/>
      <c r="S16" s="21"/>
      <c r="T16" s="21"/>
      <c r="U16" s="21"/>
      <c r="V16" s="21"/>
      <c r="W16" s="21"/>
      <c r="X16" s="21"/>
      <c r="Y16" s="21"/>
      <c r="Z16" s="21"/>
    </row>
    <row r="17" spans="1:26" ht="18" customHeight="1" x14ac:dyDescent="0.25">
      <c r="B17" s="21"/>
      <c r="C17" s="37" t="s">
        <v>13</v>
      </c>
      <c r="D17" s="23" t="s">
        <v>14</v>
      </c>
      <c r="E17" s="21"/>
      <c r="F17" s="21"/>
      <c r="G17" s="21"/>
      <c r="H17" s="21"/>
      <c r="I17" s="21"/>
      <c r="J17" s="21"/>
      <c r="K17" s="21"/>
      <c r="L17" s="21"/>
      <c r="M17" s="21"/>
      <c r="N17" s="21"/>
      <c r="O17" s="21"/>
      <c r="P17" s="21"/>
      <c r="Q17" s="21"/>
      <c r="R17" s="21"/>
      <c r="S17" s="21"/>
      <c r="T17" s="21"/>
      <c r="U17" s="21"/>
      <c r="V17" s="21"/>
      <c r="W17" s="21"/>
      <c r="X17" s="21"/>
      <c r="Y17" s="21"/>
      <c r="Z17" s="21"/>
    </row>
    <row r="18" spans="1:26" ht="18" customHeight="1" x14ac:dyDescent="0.25">
      <c r="B18" s="21"/>
      <c r="C18" s="37" t="s">
        <v>15</v>
      </c>
      <c r="D18" s="23" t="s">
        <v>16</v>
      </c>
      <c r="E18" s="21"/>
      <c r="F18" s="21"/>
      <c r="G18" s="21"/>
      <c r="H18" s="21"/>
      <c r="I18" s="21"/>
      <c r="J18" s="21"/>
      <c r="K18" s="21"/>
      <c r="L18" s="21"/>
      <c r="M18" s="21"/>
      <c r="N18" s="21"/>
      <c r="O18" s="21"/>
      <c r="P18" s="21"/>
      <c r="Q18" s="21"/>
      <c r="R18" s="21"/>
      <c r="S18" s="21"/>
      <c r="T18" s="21"/>
      <c r="U18" s="21"/>
      <c r="V18" s="21"/>
      <c r="W18" s="21"/>
      <c r="X18" s="21"/>
      <c r="Y18" s="21"/>
      <c r="Z18" s="21"/>
    </row>
    <row r="19" spans="1:26" ht="18" customHeight="1" x14ac:dyDescent="0.25">
      <c r="B19" s="21"/>
      <c r="C19" s="37" t="s">
        <v>17</v>
      </c>
      <c r="D19" s="23" t="s">
        <v>18</v>
      </c>
      <c r="E19" s="21"/>
      <c r="F19" s="21"/>
      <c r="G19" s="21"/>
      <c r="H19" s="21"/>
      <c r="I19" s="21"/>
      <c r="J19" s="21"/>
      <c r="K19" s="21"/>
      <c r="L19" s="21"/>
      <c r="M19" s="21"/>
      <c r="N19" s="21"/>
      <c r="O19" s="21"/>
      <c r="P19" s="21"/>
      <c r="Q19" s="21"/>
      <c r="R19" s="21"/>
      <c r="S19" s="21"/>
      <c r="T19" s="21"/>
      <c r="U19" s="21"/>
      <c r="V19" s="21"/>
      <c r="W19" s="21"/>
      <c r="X19" s="21"/>
      <c r="Y19" s="21"/>
      <c r="Z19" s="21"/>
    </row>
    <row r="20" spans="1:26" ht="18" customHeight="1" x14ac:dyDescent="0.25">
      <c r="B20" s="21"/>
      <c r="C20" s="37" t="s">
        <v>19</v>
      </c>
      <c r="D20" s="23" t="s">
        <v>20</v>
      </c>
      <c r="E20" s="21"/>
      <c r="F20" s="21"/>
      <c r="G20" s="21"/>
      <c r="H20" s="21"/>
      <c r="I20" s="21"/>
      <c r="J20" s="21"/>
      <c r="K20" s="21"/>
      <c r="L20" s="21"/>
      <c r="M20" s="21"/>
      <c r="N20" s="21"/>
      <c r="O20" s="21"/>
      <c r="P20" s="21"/>
      <c r="Q20" s="21"/>
      <c r="R20" s="21"/>
      <c r="S20" s="21"/>
      <c r="T20" s="21"/>
      <c r="U20" s="21"/>
      <c r="V20" s="21"/>
      <c r="W20" s="21"/>
      <c r="X20" s="21"/>
      <c r="Y20" s="21"/>
      <c r="Z20" s="21"/>
    </row>
    <row r="21" spans="1:26" ht="18" customHeight="1" x14ac:dyDescent="0.25">
      <c r="B21" s="21"/>
      <c r="C21" s="37" t="s">
        <v>21</v>
      </c>
      <c r="D21" s="23" t="s">
        <v>22</v>
      </c>
      <c r="E21" s="21"/>
      <c r="F21" s="21"/>
      <c r="G21" s="21"/>
      <c r="H21" s="21"/>
      <c r="I21" s="21"/>
      <c r="J21" s="21"/>
      <c r="K21" s="21"/>
      <c r="L21" s="21"/>
      <c r="M21" s="21"/>
      <c r="N21" s="21"/>
      <c r="O21" s="21"/>
      <c r="P21" s="21"/>
      <c r="Q21" s="21"/>
      <c r="R21" s="21"/>
      <c r="S21" s="21"/>
      <c r="T21" s="21"/>
      <c r="U21" s="21"/>
      <c r="V21" s="21"/>
      <c r="W21" s="21"/>
      <c r="X21" s="21"/>
      <c r="Y21" s="21"/>
      <c r="Z21" s="21"/>
    </row>
    <row r="22" spans="1:26" ht="36" customHeight="1" x14ac:dyDescent="0.25">
      <c r="B22" s="21"/>
      <c r="C22" s="37" t="s">
        <v>23</v>
      </c>
      <c r="D22" s="216" t="s">
        <v>24</v>
      </c>
      <c r="E22" s="217"/>
      <c r="F22" s="217"/>
      <c r="G22" s="217"/>
      <c r="H22" s="217"/>
      <c r="I22" s="217"/>
      <c r="J22" s="217"/>
      <c r="K22" s="217"/>
      <c r="L22" s="217"/>
      <c r="M22" s="217"/>
      <c r="N22" s="217"/>
      <c r="O22" s="217"/>
      <c r="P22" s="217"/>
      <c r="Q22" s="217"/>
      <c r="R22" s="217"/>
      <c r="S22" s="217"/>
      <c r="T22" s="217"/>
      <c r="U22" s="217"/>
      <c r="V22" s="217"/>
      <c r="W22" s="217"/>
      <c r="X22" s="217"/>
      <c r="Y22" s="217"/>
      <c r="Z22" s="217"/>
    </row>
    <row r="23" spans="1:26" ht="18" customHeight="1" x14ac:dyDescent="0.25">
      <c r="B23" s="21"/>
      <c r="C23" s="37" t="s">
        <v>25</v>
      </c>
      <c r="D23" s="23" t="s">
        <v>26</v>
      </c>
      <c r="E23" s="21"/>
      <c r="F23" s="21"/>
      <c r="G23" s="21"/>
      <c r="H23" s="21"/>
      <c r="I23" s="21"/>
      <c r="J23" s="21"/>
      <c r="K23" s="21"/>
      <c r="L23" s="21"/>
      <c r="M23" s="21"/>
      <c r="N23" s="21"/>
      <c r="O23" s="21"/>
      <c r="P23" s="21"/>
      <c r="Q23" s="21"/>
      <c r="R23" s="21"/>
      <c r="S23" s="21"/>
      <c r="T23" s="21"/>
      <c r="U23" s="21"/>
      <c r="V23" s="21"/>
      <c r="W23" s="21"/>
      <c r="X23" s="21"/>
      <c r="Y23" s="21"/>
      <c r="Z23" s="21"/>
    </row>
    <row r="24" spans="1:26" ht="18" customHeight="1" x14ac:dyDescent="0.25">
      <c r="B24" s="21"/>
      <c r="C24" s="37" t="s">
        <v>27</v>
      </c>
      <c r="D24" s="218" t="s">
        <v>28</v>
      </c>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26" ht="53.25" customHeight="1" x14ac:dyDescent="0.3">
      <c r="B25" s="194" t="s">
        <v>516</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row>
    <row r="26" spans="1:26" s="167" customFormat="1" ht="44.25" customHeight="1" x14ac:dyDescent="0.3">
      <c r="A26" s="38" t="s">
        <v>29</v>
      </c>
      <c r="B26" s="219" t="s">
        <v>30</v>
      </c>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row>
    <row r="27" spans="1:26" ht="24.95" customHeight="1" x14ac:dyDescent="0.3">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s="43" customFormat="1" ht="14.25" customHeight="1" x14ac:dyDescent="0.25">
      <c r="A28" s="41"/>
      <c r="B28" s="42" t="s">
        <v>31</v>
      </c>
      <c r="C28" s="21"/>
      <c r="D28" s="21"/>
      <c r="E28" s="21"/>
      <c r="F28" s="21"/>
      <c r="G28" s="21"/>
      <c r="H28" s="21"/>
      <c r="I28" s="21"/>
      <c r="J28" s="41"/>
      <c r="K28" s="41"/>
      <c r="L28" s="41"/>
      <c r="M28" s="41"/>
      <c r="N28" s="41"/>
      <c r="O28" s="41"/>
      <c r="P28" s="41"/>
      <c r="Q28" s="41"/>
      <c r="R28" s="41"/>
      <c r="S28" s="41"/>
      <c r="T28" s="41"/>
      <c r="U28" s="41"/>
      <c r="V28" s="41"/>
      <c r="W28" s="41"/>
      <c r="Y28" s="44"/>
      <c r="Z28" s="44"/>
    </row>
    <row r="29" spans="1:26" ht="119.25" customHeight="1" x14ac:dyDescent="0.3">
      <c r="A29" s="4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row>
    <row r="30" spans="1:26" ht="24.95" customHeight="1" x14ac:dyDescent="0.3">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s="46" customFormat="1" ht="23.25" customHeight="1" x14ac:dyDescent="0.3">
      <c r="A31" s="40" t="s">
        <v>32</v>
      </c>
      <c r="B31" s="40" t="s">
        <v>33</v>
      </c>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s="20" customFormat="1" ht="8.25" customHeight="1" x14ac:dyDescent="0.15">
      <c r="A32" s="47"/>
      <c r="B32" s="47"/>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61.5" customHeight="1" x14ac:dyDescent="0.25">
      <c r="B33" s="220" t="s">
        <v>34</v>
      </c>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row>
    <row r="34" spans="1:26" ht="61.5" customHeight="1" x14ac:dyDescent="0.25">
      <c r="B34" s="195" t="s">
        <v>500</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row>
    <row r="35" spans="1:26" s="3" customFormat="1" ht="114.75" customHeight="1" x14ac:dyDescent="0.25">
      <c r="B35" s="195" t="s">
        <v>519</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row>
    <row r="36" spans="1:26" s="21" customFormat="1" ht="30.75" customHeight="1" x14ac:dyDescent="0.25">
      <c r="B36" s="208" t="s">
        <v>35</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row>
    <row r="37" spans="1:26" ht="96" customHeight="1" x14ac:dyDescent="0.25">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spans="1:26" s="30" customFormat="1" ht="24.95" customHeight="1" x14ac:dyDescent="0.25">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s="51" customFormat="1" ht="24.95" customHeight="1" x14ac:dyDescent="0.25">
      <c r="A39" s="49"/>
      <c r="B39" s="50" t="s">
        <v>36</v>
      </c>
      <c r="C39" s="3"/>
      <c r="D39" s="3"/>
      <c r="E39" s="3"/>
      <c r="F39" s="3"/>
      <c r="G39" s="3"/>
      <c r="H39" s="3"/>
      <c r="I39" s="3"/>
      <c r="J39" s="3"/>
      <c r="K39" s="3"/>
      <c r="L39" s="3"/>
      <c r="M39" s="3"/>
      <c r="N39" s="3"/>
      <c r="O39" s="3"/>
      <c r="P39" s="3"/>
      <c r="Q39" s="49"/>
      <c r="R39" s="49"/>
      <c r="S39" s="49" t="s">
        <v>0</v>
      </c>
      <c r="T39" s="49"/>
      <c r="U39" s="211"/>
      <c r="V39" s="212"/>
      <c r="W39" s="212"/>
      <c r="X39" s="212"/>
      <c r="Y39" s="212"/>
      <c r="Z39" s="213"/>
    </row>
    <row r="40" spans="1:26" s="51" customFormat="1" ht="27" customHeight="1" x14ac:dyDescent="0.25">
      <c r="A40" s="49"/>
      <c r="B40" s="214" t="s">
        <v>37</v>
      </c>
      <c r="C40" s="214"/>
      <c r="D40" s="214"/>
      <c r="E40" s="214"/>
      <c r="F40" s="214"/>
      <c r="G40" s="214"/>
      <c r="H40" s="214"/>
      <c r="I40" s="214"/>
      <c r="J40" s="214"/>
      <c r="K40" s="214"/>
      <c r="L40" s="214"/>
      <c r="M40" s="214"/>
      <c r="N40" s="214"/>
      <c r="O40" s="214"/>
      <c r="P40" s="214"/>
      <c r="Q40" s="214"/>
      <c r="R40" s="214"/>
      <c r="S40" s="214"/>
      <c r="T40" s="215"/>
      <c r="U40" s="211"/>
      <c r="V40" s="212"/>
      <c r="W40" s="212"/>
      <c r="X40" s="212"/>
      <c r="Y40" s="212"/>
      <c r="Z40" s="213"/>
    </row>
    <row r="41" spans="1:26" s="53" customFormat="1" ht="32.25" customHeight="1" x14ac:dyDescent="0.3">
      <c r="A41" s="52"/>
      <c r="B41" s="196" t="s">
        <v>38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row>
    <row r="42" spans="1:26" ht="15.6" customHeight="1" x14ac:dyDescent="0.25">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26.25" customHeight="1" x14ac:dyDescent="0.25">
      <c r="A43" s="27"/>
      <c r="B43" s="198" t="s">
        <v>39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row>
    <row r="44" spans="1:26" ht="23.25" customHeight="1" x14ac:dyDescent="0.25">
      <c r="B44" s="29" t="s">
        <v>40</v>
      </c>
      <c r="C44" s="29"/>
      <c r="D44" s="29"/>
      <c r="E44" s="29"/>
      <c r="F44" s="29"/>
      <c r="G44" s="29"/>
      <c r="H44" s="29"/>
      <c r="I44" s="21"/>
      <c r="J44" s="21"/>
      <c r="K44" s="21"/>
      <c r="L44" s="21"/>
      <c r="M44" s="21"/>
      <c r="N44" s="21"/>
      <c r="O44" s="21"/>
      <c r="P44" s="21"/>
      <c r="Q44" s="21"/>
      <c r="R44" s="21"/>
      <c r="S44" s="21"/>
      <c r="T44" s="21"/>
      <c r="U44" s="21"/>
      <c r="V44" s="21"/>
      <c r="W44" s="21"/>
      <c r="X44" s="21"/>
      <c r="Y44" s="21"/>
      <c r="Z44" s="21"/>
    </row>
    <row r="45" spans="1:26" ht="8.1" customHeight="1" thickBot="1" x14ac:dyDescent="0.3">
      <c r="B45" s="52"/>
      <c r="C45" s="52"/>
      <c r="D45" s="52"/>
      <c r="E45" s="52"/>
      <c r="F45" s="52"/>
      <c r="G45" s="52"/>
      <c r="H45" s="52"/>
      <c r="I45" s="21"/>
      <c r="J45" s="21"/>
      <c r="K45" s="21"/>
      <c r="L45" s="21"/>
      <c r="M45" s="21"/>
      <c r="N45" s="21"/>
      <c r="O45" s="21"/>
      <c r="P45" s="21"/>
      <c r="Q45" s="21"/>
      <c r="R45" s="21"/>
      <c r="S45" s="21"/>
      <c r="T45" s="21"/>
      <c r="U45" s="21"/>
      <c r="V45" s="21"/>
      <c r="W45" s="21"/>
      <c r="X45" s="21"/>
      <c r="Y45" s="21"/>
      <c r="Z45" s="21"/>
    </row>
    <row r="46" spans="1:26" s="7" customFormat="1" ht="26.25" customHeight="1" thickBot="1" x14ac:dyDescent="0.3">
      <c r="A46" s="3"/>
      <c r="B46" s="199" t="s">
        <v>41</v>
      </c>
      <c r="C46" s="200"/>
      <c r="D46" s="201" t="s">
        <v>42</v>
      </c>
      <c r="E46" s="201"/>
      <c r="F46" s="201"/>
      <c r="G46" s="201"/>
      <c r="H46" s="201"/>
      <c r="I46" s="201"/>
      <c r="J46" s="201"/>
      <c r="K46" s="201"/>
      <c r="L46" s="201" t="s">
        <v>43</v>
      </c>
      <c r="M46" s="201"/>
      <c r="N46" s="201"/>
      <c r="O46" s="201"/>
      <c r="P46" s="201"/>
      <c r="Q46" s="201"/>
      <c r="R46" s="201"/>
      <c r="S46" s="201"/>
      <c r="T46" s="201"/>
      <c r="U46" s="201"/>
      <c r="V46" s="201"/>
      <c r="W46" s="201"/>
      <c r="X46" s="201"/>
      <c r="Y46" s="201"/>
      <c r="Z46" s="202"/>
    </row>
    <row r="47" spans="1:26" ht="25.15" customHeight="1" x14ac:dyDescent="0.25">
      <c r="B47" s="203">
        <v>2023</v>
      </c>
      <c r="C47" s="204"/>
      <c r="D47" s="54"/>
      <c r="E47" s="205" t="s">
        <v>3</v>
      </c>
      <c r="F47" s="206"/>
      <c r="G47" s="207"/>
      <c r="H47" s="55"/>
      <c r="I47" s="205" t="s">
        <v>2</v>
      </c>
      <c r="J47" s="206"/>
      <c r="K47" s="207"/>
      <c r="L47" s="55"/>
      <c r="M47" s="205" t="s">
        <v>44</v>
      </c>
      <c r="N47" s="206"/>
      <c r="O47" s="206"/>
      <c r="P47" s="207"/>
      <c r="Q47" s="55"/>
      <c r="R47" s="205" t="s">
        <v>45</v>
      </c>
      <c r="S47" s="206"/>
      <c r="T47" s="206"/>
      <c r="U47" s="207"/>
      <c r="V47" s="55"/>
      <c r="W47" s="205" t="s">
        <v>46</v>
      </c>
      <c r="X47" s="206"/>
      <c r="Y47" s="206"/>
      <c r="Z47" s="236"/>
    </row>
    <row r="48" spans="1:26" ht="24.75" customHeight="1" x14ac:dyDescent="0.25">
      <c r="B48" s="203">
        <f>B47+1</f>
        <v>2024</v>
      </c>
      <c r="C48" s="204"/>
      <c r="D48" s="56"/>
      <c r="E48" s="237" t="s">
        <v>3</v>
      </c>
      <c r="F48" s="238"/>
      <c r="G48" s="239"/>
      <c r="H48" s="57"/>
      <c r="I48" s="237" t="s">
        <v>2</v>
      </c>
      <c r="J48" s="238"/>
      <c r="K48" s="239"/>
      <c r="L48" s="57"/>
      <c r="M48" s="205" t="s">
        <v>44</v>
      </c>
      <c r="N48" s="206"/>
      <c r="O48" s="206"/>
      <c r="P48" s="207"/>
      <c r="Q48" s="57"/>
      <c r="R48" s="205" t="s">
        <v>45</v>
      </c>
      <c r="S48" s="206"/>
      <c r="T48" s="206"/>
      <c r="U48" s="207"/>
      <c r="V48" s="57"/>
      <c r="W48" s="205" t="s">
        <v>46</v>
      </c>
      <c r="X48" s="206"/>
      <c r="Y48" s="206"/>
      <c r="Z48" s="236"/>
    </row>
    <row r="49" spans="1:26" ht="25.15" customHeight="1" thickBot="1" x14ac:dyDescent="0.3">
      <c r="B49" s="227">
        <f>B48+1</f>
        <v>2025</v>
      </c>
      <c r="C49" s="228"/>
      <c r="D49" s="58"/>
      <c r="E49" s="229" t="s">
        <v>3</v>
      </c>
      <c r="F49" s="230"/>
      <c r="G49" s="231"/>
      <c r="H49" s="59"/>
      <c r="I49" s="229" t="s">
        <v>2</v>
      </c>
      <c r="J49" s="230"/>
      <c r="K49" s="231"/>
      <c r="L49" s="59"/>
      <c r="M49" s="232" t="s">
        <v>44</v>
      </c>
      <c r="N49" s="233"/>
      <c r="O49" s="233"/>
      <c r="P49" s="234"/>
      <c r="Q49" s="59"/>
      <c r="R49" s="232" t="s">
        <v>45</v>
      </c>
      <c r="S49" s="233"/>
      <c r="T49" s="233"/>
      <c r="U49" s="234"/>
      <c r="V49" s="59"/>
      <c r="W49" s="232" t="s">
        <v>46</v>
      </c>
      <c r="X49" s="233"/>
      <c r="Y49" s="233"/>
      <c r="Z49" s="235"/>
    </row>
    <row r="50" spans="1:26" ht="20.25" customHeight="1" x14ac:dyDescent="0.25">
      <c r="B50" s="216" t="s">
        <v>47</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row>
    <row r="51" spans="1:26" ht="23.25" customHeight="1" x14ac:dyDescent="0.25">
      <c r="B51" s="222" t="s">
        <v>48</v>
      </c>
      <c r="C51" s="222"/>
      <c r="D51" s="222"/>
      <c r="E51" s="222"/>
      <c r="F51" s="222"/>
      <c r="G51" s="222"/>
      <c r="H51" s="222"/>
      <c r="I51" s="222"/>
      <c r="J51" s="222"/>
      <c r="K51" s="222"/>
      <c r="L51" s="222"/>
      <c r="M51" s="222"/>
      <c r="N51" s="222"/>
      <c r="O51" s="21"/>
      <c r="P51" s="21"/>
      <c r="Q51" s="21"/>
      <c r="R51" s="21"/>
      <c r="S51" s="21"/>
      <c r="T51" s="21"/>
      <c r="U51" s="21"/>
      <c r="V51" s="21"/>
      <c r="W51" s="21"/>
      <c r="X51" s="21"/>
      <c r="Y51" s="21"/>
      <c r="Z51" s="60"/>
    </row>
    <row r="52" spans="1:26" ht="8.1" customHeight="1" thickBot="1" x14ac:dyDescent="0.3">
      <c r="B52" s="21"/>
      <c r="C52" s="21"/>
      <c r="D52" s="21"/>
      <c r="E52" s="21"/>
      <c r="F52" s="21"/>
      <c r="G52" s="21"/>
      <c r="H52" s="21"/>
      <c r="I52" s="21"/>
      <c r="J52" s="21"/>
      <c r="K52" s="21"/>
      <c r="L52" s="21"/>
      <c r="M52" s="21"/>
      <c r="N52" s="21"/>
      <c r="O52" s="21"/>
      <c r="P52" s="21"/>
      <c r="Q52" s="21"/>
      <c r="R52" s="21"/>
      <c r="S52" s="21"/>
      <c r="T52" s="21"/>
      <c r="U52" s="21"/>
      <c r="V52" s="21"/>
      <c r="W52" s="21"/>
      <c r="X52" s="21"/>
      <c r="Y52" s="21"/>
      <c r="Z52" s="60"/>
    </row>
    <row r="53" spans="1:26" ht="23.25" customHeight="1" thickBot="1" x14ac:dyDescent="0.3">
      <c r="B53" s="223"/>
      <c r="C53" s="224"/>
      <c r="D53" s="224"/>
      <c r="E53" s="224"/>
      <c r="F53" s="224"/>
      <c r="G53" s="224"/>
      <c r="H53" s="224"/>
      <c r="I53" s="201">
        <v>2023</v>
      </c>
      <c r="J53" s="225"/>
      <c r="K53" s="225"/>
      <c r="L53" s="225"/>
      <c r="M53" s="225"/>
      <c r="N53" s="225"/>
      <c r="O53" s="201">
        <f>I53+1</f>
        <v>2024</v>
      </c>
      <c r="P53" s="225"/>
      <c r="Q53" s="225"/>
      <c r="R53" s="225"/>
      <c r="S53" s="225"/>
      <c r="T53" s="225"/>
      <c r="U53" s="201">
        <f>O53+1</f>
        <v>2025</v>
      </c>
      <c r="V53" s="225"/>
      <c r="W53" s="225"/>
      <c r="X53" s="225"/>
      <c r="Y53" s="225"/>
      <c r="Z53" s="226"/>
    </row>
    <row r="54" spans="1:26" ht="25.15" customHeight="1" x14ac:dyDescent="0.25">
      <c r="B54" s="261" t="s">
        <v>49</v>
      </c>
      <c r="C54" s="262"/>
      <c r="D54" s="262"/>
      <c r="E54" s="262"/>
      <c r="F54" s="262"/>
      <c r="G54" s="262"/>
      <c r="H54" s="262"/>
      <c r="I54" s="248"/>
      <c r="J54" s="249"/>
      <c r="K54" s="249"/>
      <c r="L54" s="249"/>
      <c r="M54" s="249"/>
      <c r="N54" s="250"/>
      <c r="O54" s="248"/>
      <c r="P54" s="249"/>
      <c r="Q54" s="249"/>
      <c r="R54" s="249"/>
      <c r="S54" s="249"/>
      <c r="T54" s="250"/>
      <c r="U54" s="248"/>
      <c r="V54" s="249"/>
      <c r="W54" s="249"/>
      <c r="X54" s="249"/>
      <c r="Y54" s="249"/>
      <c r="Z54" s="263"/>
    </row>
    <row r="55" spans="1:26" ht="25.15" customHeight="1" x14ac:dyDescent="0.25">
      <c r="B55" s="246" t="s">
        <v>50</v>
      </c>
      <c r="C55" s="247"/>
      <c r="D55" s="247"/>
      <c r="E55" s="247"/>
      <c r="F55" s="247"/>
      <c r="G55" s="247"/>
      <c r="H55" s="247"/>
      <c r="I55" s="248"/>
      <c r="J55" s="249"/>
      <c r="K55" s="249"/>
      <c r="L55" s="249"/>
      <c r="M55" s="249"/>
      <c r="N55" s="250"/>
      <c r="O55" s="251"/>
      <c r="P55" s="252"/>
      <c r="Q55" s="252"/>
      <c r="R55" s="252"/>
      <c r="S55" s="252"/>
      <c r="T55" s="253"/>
      <c r="U55" s="251"/>
      <c r="V55" s="252"/>
      <c r="W55" s="252"/>
      <c r="X55" s="252"/>
      <c r="Y55" s="252"/>
      <c r="Z55" s="254"/>
    </row>
    <row r="56" spans="1:26" ht="25.15" customHeight="1" x14ac:dyDescent="0.25">
      <c r="B56" s="246" t="s">
        <v>51</v>
      </c>
      <c r="C56" s="247"/>
      <c r="D56" s="247"/>
      <c r="E56" s="247"/>
      <c r="F56" s="247"/>
      <c r="G56" s="247"/>
      <c r="H56" s="247"/>
      <c r="I56" s="248"/>
      <c r="J56" s="249"/>
      <c r="K56" s="249"/>
      <c r="L56" s="249"/>
      <c r="M56" s="249"/>
      <c r="N56" s="250"/>
      <c r="O56" s="251"/>
      <c r="P56" s="252"/>
      <c r="Q56" s="252"/>
      <c r="R56" s="252"/>
      <c r="S56" s="252"/>
      <c r="T56" s="253"/>
      <c r="U56" s="251"/>
      <c r="V56" s="252"/>
      <c r="W56" s="252"/>
      <c r="X56" s="252"/>
      <c r="Y56" s="252"/>
      <c r="Z56" s="254"/>
    </row>
    <row r="57" spans="1:26" ht="25.15" customHeight="1" thickBot="1" x14ac:dyDescent="0.3">
      <c r="B57" s="255" t="s">
        <v>52</v>
      </c>
      <c r="C57" s="256"/>
      <c r="D57" s="256"/>
      <c r="E57" s="256"/>
      <c r="F57" s="256"/>
      <c r="G57" s="256"/>
      <c r="H57" s="256"/>
      <c r="I57" s="248"/>
      <c r="J57" s="249"/>
      <c r="K57" s="249"/>
      <c r="L57" s="249"/>
      <c r="M57" s="249"/>
      <c r="N57" s="250"/>
      <c r="O57" s="257"/>
      <c r="P57" s="258"/>
      <c r="Q57" s="258"/>
      <c r="R57" s="258"/>
      <c r="S57" s="258"/>
      <c r="T57" s="259"/>
      <c r="U57" s="257"/>
      <c r="V57" s="258"/>
      <c r="W57" s="258"/>
      <c r="X57" s="258"/>
      <c r="Y57" s="258"/>
      <c r="Z57" s="260"/>
    </row>
    <row r="58" spans="1:26" ht="25.15" customHeight="1" thickBot="1" x14ac:dyDescent="0.3">
      <c r="B58" s="240" t="s">
        <v>53</v>
      </c>
      <c r="C58" s="201"/>
      <c r="D58" s="201"/>
      <c r="E58" s="201"/>
      <c r="F58" s="201"/>
      <c r="G58" s="201"/>
      <c r="H58" s="201"/>
      <c r="I58" s="241">
        <f>SUM(I54:I57)</f>
        <v>0</v>
      </c>
      <c r="J58" s="242"/>
      <c r="K58" s="242"/>
      <c r="L58" s="242"/>
      <c r="M58" s="242"/>
      <c r="N58" s="243"/>
      <c r="O58" s="241">
        <f>SUM(O54:O57)</f>
        <v>0</v>
      </c>
      <c r="P58" s="242"/>
      <c r="Q58" s="242"/>
      <c r="R58" s="242"/>
      <c r="S58" s="242"/>
      <c r="T58" s="243"/>
      <c r="U58" s="241">
        <f t="shared" ref="U58" si="0">SUM(U54:U57)</f>
        <v>0</v>
      </c>
      <c r="V58" s="242"/>
      <c r="W58" s="242"/>
      <c r="X58" s="242"/>
      <c r="Y58" s="242"/>
      <c r="Z58" s="244"/>
    </row>
    <row r="59" spans="1:26" s="21" customFormat="1" ht="14.25" customHeight="1" x14ac:dyDescent="0.25"/>
    <row r="60" spans="1:26" s="7" customFormat="1" ht="21" customHeight="1" x14ac:dyDescent="0.25">
      <c r="A60" s="3"/>
      <c r="B60" s="8" t="s">
        <v>520</v>
      </c>
      <c r="T60" s="3"/>
      <c r="U60" s="61"/>
      <c r="V60" s="3" t="s">
        <v>2</v>
      </c>
      <c r="W60" s="3"/>
      <c r="X60" s="61" t="s">
        <v>0</v>
      </c>
      <c r="Y60" s="3" t="s">
        <v>3</v>
      </c>
      <c r="Z60" s="3"/>
    </row>
    <row r="61" spans="1:26" s="7" customFormat="1" ht="24.95" customHeight="1" x14ac:dyDescent="0.25">
      <c r="A61" s="3"/>
      <c r="B61" s="11"/>
      <c r="C61" s="11"/>
      <c r="D61" s="11"/>
      <c r="E61" s="11"/>
      <c r="F61" s="11"/>
      <c r="G61" s="11"/>
      <c r="H61" s="11"/>
      <c r="I61" s="11"/>
      <c r="J61" s="11"/>
      <c r="K61" s="11"/>
      <c r="L61" s="11"/>
      <c r="M61" s="11"/>
      <c r="N61" s="11"/>
      <c r="O61" s="11"/>
      <c r="P61" s="11"/>
      <c r="Q61" s="11"/>
      <c r="R61" s="11"/>
      <c r="S61" s="11"/>
      <c r="T61" s="11"/>
      <c r="U61" s="12"/>
      <c r="V61" s="62"/>
      <c r="W61" s="62"/>
      <c r="X61" s="12"/>
      <c r="Y61" s="62"/>
      <c r="Z61" s="3"/>
    </row>
    <row r="62" spans="1:26" s="7" customFormat="1" ht="24.95" customHeight="1" x14ac:dyDescent="0.25">
      <c r="A62" s="3"/>
      <c r="B62" s="50" t="s">
        <v>54</v>
      </c>
      <c r="C62" s="3"/>
      <c r="D62" s="3"/>
      <c r="E62" s="3"/>
      <c r="F62" s="3"/>
      <c r="G62" s="3"/>
      <c r="H62" s="3"/>
      <c r="I62" s="3"/>
      <c r="J62" s="3"/>
      <c r="K62" s="3"/>
      <c r="L62" s="3"/>
      <c r="M62" s="3"/>
      <c r="N62" s="3"/>
      <c r="O62" s="3"/>
      <c r="P62" s="3"/>
      <c r="Q62" s="3"/>
      <c r="R62" s="3"/>
      <c r="S62" s="3"/>
      <c r="T62" s="3"/>
      <c r="U62" s="245"/>
      <c r="V62" s="245"/>
      <c r="W62" s="245"/>
      <c r="X62" s="245"/>
      <c r="Y62" s="245"/>
      <c r="Z62" s="245"/>
    </row>
    <row r="63" spans="1:26" s="7" customFormat="1" ht="24.95" customHeight="1" x14ac:dyDescent="0.25">
      <c r="A63" s="3"/>
      <c r="B63" s="50" t="s">
        <v>55</v>
      </c>
      <c r="C63" s="3"/>
      <c r="D63" s="3"/>
      <c r="E63" s="3"/>
      <c r="F63" s="3"/>
      <c r="G63" s="3"/>
      <c r="H63" s="3"/>
      <c r="I63" s="3"/>
      <c r="J63" s="3"/>
      <c r="K63" s="3"/>
      <c r="L63" s="3"/>
      <c r="M63" s="3"/>
      <c r="N63" s="3"/>
      <c r="O63" s="3"/>
      <c r="P63" s="3"/>
      <c r="Q63" s="3"/>
      <c r="R63" s="3"/>
      <c r="S63" s="3"/>
      <c r="T63" s="3"/>
      <c r="U63" s="245"/>
      <c r="V63" s="245"/>
      <c r="W63" s="245"/>
      <c r="X63" s="245"/>
      <c r="Y63" s="245"/>
      <c r="Z63" s="245"/>
    </row>
    <row r="64" spans="1:26" s="7" customFormat="1" ht="24.95" customHeight="1" x14ac:dyDescent="0.25">
      <c r="A64" s="3"/>
      <c r="B64" s="50"/>
      <c r="C64" s="3"/>
      <c r="D64" s="3"/>
      <c r="E64" s="3"/>
      <c r="F64" s="3"/>
      <c r="G64" s="3"/>
      <c r="H64" s="3"/>
      <c r="I64" s="3"/>
      <c r="J64" s="3"/>
      <c r="K64" s="3"/>
      <c r="L64" s="3"/>
      <c r="M64" s="3"/>
      <c r="N64" s="3"/>
      <c r="O64" s="3"/>
      <c r="P64" s="3"/>
      <c r="Q64" s="3"/>
      <c r="R64" s="3"/>
      <c r="S64" s="3"/>
      <c r="T64" s="30"/>
      <c r="U64" s="30"/>
      <c r="V64" s="30"/>
      <c r="W64" s="30"/>
      <c r="X64" s="30"/>
      <c r="Y64" s="30"/>
      <c r="Z64" s="30"/>
    </row>
    <row r="65" spans="1:26" s="21" customFormat="1" ht="23.25" customHeight="1" x14ac:dyDescent="0.3">
      <c r="A65" s="40" t="s">
        <v>56</v>
      </c>
      <c r="B65" s="274" t="s">
        <v>57</v>
      </c>
      <c r="C65" s="274"/>
      <c r="D65" s="274"/>
      <c r="E65" s="274"/>
      <c r="F65" s="274"/>
      <c r="G65" s="274"/>
      <c r="H65" s="274"/>
      <c r="I65" s="274"/>
      <c r="J65" s="274"/>
      <c r="K65" s="274"/>
      <c r="L65" s="274"/>
      <c r="M65" s="274"/>
      <c r="N65" s="274"/>
    </row>
    <row r="66" spans="1:26" s="21" customFormat="1" ht="13.5" customHeight="1" x14ac:dyDescent="0.25"/>
    <row r="67" spans="1:26" s="21" customFormat="1" ht="19.5" customHeight="1" x14ac:dyDescent="0.25">
      <c r="B67" s="42" t="s">
        <v>58</v>
      </c>
    </row>
    <row r="68" spans="1:26" ht="84.75" customHeight="1" x14ac:dyDescent="0.25">
      <c r="B68" s="210"/>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row>
    <row r="69" spans="1:26" ht="15.75" customHeight="1" x14ac:dyDescent="0.25">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s="21" customFormat="1" ht="38.25" customHeight="1" x14ac:dyDescent="0.25">
      <c r="B70" s="276" t="s">
        <v>521</v>
      </c>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row>
    <row r="71" spans="1:26" s="21" customFormat="1" ht="14.25" customHeight="1" x14ac:dyDescent="0.25"/>
    <row r="72" spans="1:26" ht="23.25" customHeight="1" thickBot="1" x14ac:dyDescent="0.3">
      <c r="B72" s="277" t="s">
        <v>524</v>
      </c>
      <c r="C72" s="277"/>
      <c r="D72" s="277"/>
      <c r="E72" s="277"/>
      <c r="F72" s="277"/>
      <c r="G72" s="277"/>
      <c r="H72" s="277"/>
      <c r="I72" s="277"/>
      <c r="J72" s="277"/>
      <c r="K72" s="277"/>
      <c r="L72" s="277"/>
      <c r="M72" s="277"/>
      <c r="N72" s="277"/>
      <c r="O72" s="277"/>
      <c r="P72" s="277"/>
      <c r="Q72" s="277"/>
      <c r="R72" s="277"/>
      <c r="S72" s="52"/>
      <c r="T72" s="21"/>
      <c r="U72" s="21"/>
      <c r="V72" s="21"/>
      <c r="W72" s="21"/>
      <c r="X72" s="21"/>
      <c r="Y72" s="21"/>
      <c r="Z72" s="60"/>
    </row>
    <row r="73" spans="1:26" ht="39.75" customHeight="1" thickBot="1" x14ac:dyDescent="0.3">
      <c r="B73" s="278"/>
      <c r="C73" s="279"/>
      <c r="D73" s="279"/>
      <c r="E73" s="279"/>
      <c r="F73" s="280"/>
      <c r="G73" s="281" t="s">
        <v>59</v>
      </c>
      <c r="H73" s="282"/>
      <c r="I73" s="282"/>
      <c r="J73" s="282"/>
      <c r="K73" s="283"/>
      <c r="L73" s="281" t="s">
        <v>60</v>
      </c>
      <c r="M73" s="282"/>
      <c r="N73" s="282"/>
      <c r="O73" s="282"/>
      <c r="P73" s="283"/>
      <c r="Q73" s="281" t="s">
        <v>61</v>
      </c>
      <c r="R73" s="282"/>
      <c r="S73" s="282"/>
      <c r="T73" s="282"/>
      <c r="U73" s="283"/>
      <c r="V73" s="281" t="s">
        <v>62</v>
      </c>
      <c r="W73" s="282"/>
      <c r="X73" s="282"/>
      <c r="Y73" s="282"/>
      <c r="Z73" s="284"/>
    </row>
    <row r="74" spans="1:26" ht="25.15" customHeight="1" x14ac:dyDescent="0.25">
      <c r="B74" s="264" t="s">
        <v>63</v>
      </c>
      <c r="C74" s="265"/>
      <c r="D74" s="265"/>
      <c r="E74" s="265"/>
      <c r="F74" s="266"/>
      <c r="G74" s="267">
        <f>G75+G76+G77</f>
        <v>0</v>
      </c>
      <c r="H74" s="268"/>
      <c r="I74" s="268"/>
      <c r="J74" s="268"/>
      <c r="K74" s="269"/>
      <c r="L74" s="267">
        <f>L75+L76+L77</f>
        <v>0</v>
      </c>
      <c r="M74" s="268"/>
      <c r="N74" s="268"/>
      <c r="O74" s="268"/>
      <c r="P74" s="269"/>
      <c r="Q74" s="267">
        <f t="shared" ref="Q74" si="1">Q75+Q76+Q77</f>
        <v>0</v>
      </c>
      <c r="R74" s="268"/>
      <c r="S74" s="268"/>
      <c r="T74" s="268"/>
      <c r="U74" s="269"/>
      <c r="V74" s="267">
        <f t="shared" ref="V74" si="2">V75+V76+V77</f>
        <v>0</v>
      </c>
      <c r="W74" s="268"/>
      <c r="X74" s="268"/>
      <c r="Y74" s="268"/>
      <c r="Z74" s="269"/>
    </row>
    <row r="75" spans="1:26" ht="25.15" customHeight="1" x14ac:dyDescent="0.25">
      <c r="B75" s="270" t="s">
        <v>64</v>
      </c>
      <c r="C75" s="238"/>
      <c r="D75" s="238"/>
      <c r="E75" s="238"/>
      <c r="F75" s="239"/>
      <c r="G75" s="271"/>
      <c r="H75" s="272"/>
      <c r="I75" s="272"/>
      <c r="J75" s="272"/>
      <c r="K75" s="273"/>
      <c r="L75" s="271"/>
      <c r="M75" s="272"/>
      <c r="N75" s="272"/>
      <c r="O75" s="272"/>
      <c r="P75" s="273"/>
      <c r="Q75" s="271"/>
      <c r="R75" s="272"/>
      <c r="S75" s="272"/>
      <c r="T75" s="272"/>
      <c r="U75" s="273"/>
      <c r="V75" s="271"/>
      <c r="W75" s="272"/>
      <c r="X75" s="272"/>
      <c r="Y75" s="272"/>
      <c r="Z75" s="273"/>
    </row>
    <row r="76" spans="1:26" ht="25.15" customHeight="1" x14ac:dyDescent="0.25">
      <c r="B76" s="270" t="s">
        <v>65</v>
      </c>
      <c r="C76" s="238"/>
      <c r="D76" s="238"/>
      <c r="E76" s="238"/>
      <c r="F76" s="239"/>
      <c r="G76" s="271"/>
      <c r="H76" s="272"/>
      <c r="I76" s="272"/>
      <c r="J76" s="272"/>
      <c r="K76" s="273"/>
      <c r="L76" s="271"/>
      <c r="M76" s="272"/>
      <c r="N76" s="272"/>
      <c r="O76" s="272"/>
      <c r="P76" s="273"/>
      <c r="Q76" s="271"/>
      <c r="R76" s="272"/>
      <c r="S76" s="272"/>
      <c r="T76" s="272"/>
      <c r="U76" s="273"/>
      <c r="V76" s="271"/>
      <c r="W76" s="272"/>
      <c r="X76" s="272"/>
      <c r="Y76" s="272"/>
      <c r="Z76" s="273"/>
    </row>
    <row r="77" spans="1:26" ht="25.15" customHeight="1" x14ac:dyDescent="0.25">
      <c r="B77" s="270" t="s">
        <v>66</v>
      </c>
      <c r="C77" s="238"/>
      <c r="D77" s="238"/>
      <c r="E77" s="238"/>
      <c r="F77" s="239"/>
      <c r="G77" s="271"/>
      <c r="H77" s="272"/>
      <c r="I77" s="272"/>
      <c r="J77" s="272"/>
      <c r="K77" s="273"/>
      <c r="L77" s="271"/>
      <c r="M77" s="272"/>
      <c r="N77" s="272"/>
      <c r="O77" s="272"/>
      <c r="P77" s="273"/>
      <c r="Q77" s="271"/>
      <c r="R77" s="272"/>
      <c r="S77" s="272"/>
      <c r="T77" s="272"/>
      <c r="U77" s="273"/>
      <c r="V77" s="271"/>
      <c r="W77" s="272"/>
      <c r="X77" s="272"/>
      <c r="Y77" s="272"/>
      <c r="Z77" s="273"/>
    </row>
    <row r="78" spans="1:26" ht="25.15" customHeight="1" x14ac:dyDescent="0.25">
      <c r="B78" s="289" t="s">
        <v>67</v>
      </c>
      <c r="C78" s="290"/>
      <c r="D78" s="290"/>
      <c r="E78" s="290"/>
      <c r="F78" s="291"/>
      <c r="G78" s="292">
        <f>G79+G80</f>
        <v>0</v>
      </c>
      <c r="H78" s="293"/>
      <c r="I78" s="293"/>
      <c r="J78" s="293"/>
      <c r="K78" s="294"/>
      <c r="L78" s="292">
        <f t="shared" ref="L78" si="3">L79+L80</f>
        <v>0</v>
      </c>
      <c r="M78" s="293"/>
      <c r="N78" s="293"/>
      <c r="O78" s="293"/>
      <c r="P78" s="294"/>
      <c r="Q78" s="292">
        <f t="shared" ref="Q78" si="4">Q79+Q80</f>
        <v>0</v>
      </c>
      <c r="R78" s="293"/>
      <c r="S78" s="293"/>
      <c r="T78" s="293"/>
      <c r="U78" s="294"/>
      <c r="V78" s="292">
        <f t="shared" ref="V78" si="5">V79+V80</f>
        <v>0</v>
      </c>
      <c r="W78" s="293"/>
      <c r="X78" s="293"/>
      <c r="Y78" s="293"/>
      <c r="Z78" s="294"/>
    </row>
    <row r="79" spans="1:26" ht="40.5" customHeight="1" x14ac:dyDescent="0.25">
      <c r="B79" s="295" t="s">
        <v>68</v>
      </c>
      <c r="C79" s="296"/>
      <c r="D79" s="296"/>
      <c r="E79" s="296"/>
      <c r="F79" s="297"/>
      <c r="G79" s="271"/>
      <c r="H79" s="272"/>
      <c r="I79" s="272"/>
      <c r="J79" s="272"/>
      <c r="K79" s="273"/>
      <c r="L79" s="271"/>
      <c r="M79" s="272"/>
      <c r="N79" s="272"/>
      <c r="O79" s="272"/>
      <c r="P79" s="273"/>
      <c r="Q79" s="271"/>
      <c r="R79" s="272"/>
      <c r="S79" s="272"/>
      <c r="T79" s="272"/>
      <c r="U79" s="273"/>
      <c r="V79" s="271"/>
      <c r="W79" s="272"/>
      <c r="X79" s="272"/>
      <c r="Y79" s="272"/>
      <c r="Z79" s="273"/>
    </row>
    <row r="80" spans="1:26" ht="25.15" customHeight="1" thickBot="1" x14ac:dyDescent="0.3">
      <c r="B80" s="285" t="s">
        <v>69</v>
      </c>
      <c r="C80" s="230"/>
      <c r="D80" s="230"/>
      <c r="E80" s="230"/>
      <c r="F80" s="231"/>
      <c r="G80" s="286"/>
      <c r="H80" s="287"/>
      <c r="I80" s="287"/>
      <c r="J80" s="287"/>
      <c r="K80" s="288"/>
      <c r="L80" s="286"/>
      <c r="M80" s="287"/>
      <c r="N80" s="287"/>
      <c r="O80" s="287"/>
      <c r="P80" s="288"/>
      <c r="Q80" s="286"/>
      <c r="R80" s="287"/>
      <c r="S80" s="287"/>
      <c r="T80" s="287"/>
      <c r="U80" s="288"/>
      <c r="V80" s="286"/>
      <c r="W80" s="287"/>
      <c r="X80" s="287"/>
      <c r="Y80" s="287"/>
      <c r="Z80" s="288"/>
    </row>
    <row r="81" spans="1:26" ht="18" customHeight="1" x14ac:dyDescent="0.25">
      <c r="B81" s="64"/>
      <c r="C81" s="65"/>
      <c r="D81" s="65"/>
      <c r="E81" s="65"/>
      <c r="F81" s="65"/>
      <c r="G81" s="66"/>
      <c r="H81" s="66"/>
      <c r="I81" s="66"/>
      <c r="J81" s="66"/>
      <c r="K81" s="66"/>
      <c r="L81" s="66"/>
      <c r="M81" s="66"/>
      <c r="N81" s="66"/>
      <c r="O81" s="66"/>
      <c r="P81" s="66"/>
      <c r="Q81" s="66"/>
      <c r="R81" s="66"/>
      <c r="S81" s="66"/>
      <c r="T81" s="66"/>
      <c r="U81" s="66"/>
      <c r="V81" s="66"/>
      <c r="W81" s="66"/>
      <c r="X81" s="66"/>
      <c r="Y81" s="66"/>
      <c r="Z81" s="66"/>
    </row>
    <row r="82" spans="1:26" ht="30.75" customHeight="1" x14ac:dyDescent="0.3">
      <c r="A82" s="40" t="s">
        <v>70</v>
      </c>
      <c r="B82" s="40" t="s">
        <v>71</v>
      </c>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20.25" customHeight="1" x14ac:dyDescent="0.25">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57.75" customHeight="1" x14ac:dyDescent="0.25">
      <c r="B84" s="187" t="s">
        <v>72</v>
      </c>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1:26" ht="30" customHeight="1" thickBot="1" x14ac:dyDescent="0.3">
      <c r="B85" s="218" t="s">
        <v>73</v>
      </c>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60"/>
    </row>
    <row r="86" spans="1:26" ht="30" customHeight="1" thickBot="1" x14ac:dyDescent="0.3">
      <c r="B86" s="26"/>
      <c r="C86" s="26"/>
      <c r="D86" s="26"/>
      <c r="E86" s="26"/>
      <c r="F86" s="26"/>
      <c r="G86" s="26"/>
      <c r="H86" s="26"/>
      <c r="I86" s="26"/>
      <c r="J86" s="26"/>
      <c r="K86" s="26"/>
      <c r="L86" s="26"/>
      <c r="M86" s="26"/>
      <c r="N86" s="26"/>
      <c r="O86" s="26"/>
      <c r="P86" s="52"/>
      <c r="R86" s="307" t="s">
        <v>74</v>
      </c>
      <c r="S86" s="308"/>
      <c r="T86" s="308"/>
      <c r="U86" s="309"/>
      <c r="V86" s="329"/>
      <c r="W86" s="330"/>
      <c r="X86" s="330"/>
      <c r="Y86" s="330"/>
      <c r="Z86" s="331"/>
    </row>
    <row r="87" spans="1:26" ht="34.5" customHeight="1" x14ac:dyDescent="0.25">
      <c r="B87" s="310"/>
      <c r="C87" s="311"/>
      <c r="D87" s="311"/>
      <c r="E87" s="311"/>
      <c r="F87" s="312"/>
      <c r="G87" s="316" t="s">
        <v>75</v>
      </c>
      <c r="H87" s="317"/>
      <c r="I87" s="317"/>
      <c r="J87" s="317"/>
      <c r="K87" s="318"/>
      <c r="L87" s="322" t="s">
        <v>76</v>
      </c>
      <c r="M87" s="323"/>
      <c r="N87" s="323"/>
      <c r="O87" s="323"/>
      <c r="P87" s="323"/>
      <c r="Q87" s="323"/>
      <c r="R87" s="323"/>
      <c r="S87" s="323"/>
      <c r="T87" s="323"/>
      <c r="U87" s="323"/>
      <c r="V87" s="323"/>
      <c r="W87" s="323"/>
      <c r="X87" s="323"/>
      <c r="Y87" s="323"/>
      <c r="Z87" s="324"/>
    </row>
    <row r="88" spans="1:26" ht="24" customHeight="1" x14ac:dyDescent="0.25">
      <c r="B88" s="313"/>
      <c r="C88" s="314"/>
      <c r="D88" s="314"/>
      <c r="E88" s="314"/>
      <c r="F88" s="315"/>
      <c r="G88" s="319"/>
      <c r="H88" s="320"/>
      <c r="I88" s="320"/>
      <c r="J88" s="320"/>
      <c r="K88" s="321"/>
      <c r="L88" s="325">
        <v>2023</v>
      </c>
      <c r="M88" s="326"/>
      <c r="N88" s="326"/>
      <c r="O88" s="326"/>
      <c r="P88" s="327"/>
      <c r="Q88" s="325">
        <f>+L88+1</f>
        <v>2024</v>
      </c>
      <c r="R88" s="326"/>
      <c r="S88" s="326"/>
      <c r="T88" s="326"/>
      <c r="U88" s="327"/>
      <c r="V88" s="325">
        <f>+Q88+1</f>
        <v>2025</v>
      </c>
      <c r="W88" s="326"/>
      <c r="X88" s="326"/>
      <c r="Y88" s="326"/>
      <c r="Z88" s="328"/>
    </row>
    <row r="89" spans="1:26" ht="25.15" customHeight="1" x14ac:dyDescent="0.25">
      <c r="B89" s="298" t="s">
        <v>77</v>
      </c>
      <c r="C89" s="299"/>
      <c r="D89" s="299"/>
      <c r="E89" s="299"/>
      <c r="F89" s="300"/>
      <c r="G89" s="301"/>
      <c r="H89" s="302"/>
      <c r="I89" s="302"/>
      <c r="J89" s="302"/>
      <c r="K89" s="303"/>
      <c r="L89" s="301"/>
      <c r="M89" s="302"/>
      <c r="N89" s="302"/>
      <c r="O89" s="302"/>
      <c r="P89" s="303"/>
      <c r="Q89" s="301"/>
      <c r="R89" s="302"/>
      <c r="S89" s="302"/>
      <c r="T89" s="302"/>
      <c r="U89" s="303"/>
      <c r="V89" s="301"/>
      <c r="W89" s="302"/>
      <c r="X89" s="302"/>
      <c r="Y89" s="302"/>
      <c r="Z89" s="303"/>
    </row>
    <row r="90" spans="1:26" ht="25.15" customHeight="1" x14ac:dyDescent="0.25">
      <c r="B90" s="298" t="s">
        <v>78</v>
      </c>
      <c r="C90" s="299"/>
      <c r="D90" s="299"/>
      <c r="E90" s="299"/>
      <c r="F90" s="300"/>
      <c r="G90" s="301"/>
      <c r="H90" s="302"/>
      <c r="I90" s="302"/>
      <c r="J90" s="302"/>
      <c r="K90" s="303"/>
      <c r="L90" s="304"/>
      <c r="M90" s="305"/>
      <c r="N90" s="305"/>
      <c r="O90" s="305"/>
      <c r="P90" s="306"/>
      <c r="Q90" s="304"/>
      <c r="R90" s="305"/>
      <c r="S90" s="305"/>
      <c r="T90" s="305"/>
      <c r="U90" s="306"/>
      <c r="V90" s="304"/>
      <c r="W90" s="305"/>
      <c r="X90" s="305"/>
      <c r="Y90" s="305"/>
      <c r="Z90" s="306"/>
    </row>
    <row r="91" spans="1:26" ht="25.15" customHeight="1" x14ac:dyDescent="0.25">
      <c r="B91" s="298" t="s">
        <v>79</v>
      </c>
      <c r="C91" s="299"/>
      <c r="D91" s="299"/>
      <c r="E91" s="299"/>
      <c r="F91" s="300"/>
      <c r="G91" s="301"/>
      <c r="H91" s="302"/>
      <c r="I91" s="302"/>
      <c r="J91" s="302"/>
      <c r="K91" s="303"/>
      <c r="L91" s="301"/>
      <c r="M91" s="302"/>
      <c r="N91" s="302"/>
      <c r="O91" s="302"/>
      <c r="P91" s="303"/>
      <c r="Q91" s="301"/>
      <c r="R91" s="302"/>
      <c r="S91" s="302"/>
      <c r="T91" s="302"/>
      <c r="U91" s="303"/>
      <c r="V91" s="301"/>
      <c r="W91" s="302"/>
      <c r="X91" s="302"/>
      <c r="Y91" s="302"/>
      <c r="Z91" s="303"/>
    </row>
    <row r="92" spans="1:26" ht="25.15" customHeight="1" x14ac:dyDescent="0.25">
      <c r="B92" s="298" t="s">
        <v>80</v>
      </c>
      <c r="C92" s="299"/>
      <c r="D92" s="299"/>
      <c r="E92" s="299"/>
      <c r="F92" s="300"/>
      <c r="G92" s="301"/>
      <c r="H92" s="302"/>
      <c r="I92" s="302"/>
      <c r="J92" s="302"/>
      <c r="K92" s="303"/>
      <c r="L92" s="304"/>
      <c r="M92" s="305"/>
      <c r="N92" s="305"/>
      <c r="O92" s="305"/>
      <c r="P92" s="306"/>
      <c r="Q92" s="304"/>
      <c r="R92" s="305"/>
      <c r="S92" s="305"/>
      <c r="T92" s="305"/>
      <c r="U92" s="306"/>
      <c r="V92" s="304"/>
      <c r="W92" s="305"/>
      <c r="X92" s="305"/>
      <c r="Y92" s="305"/>
      <c r="Z92" s="306"/>
    </row>
    <row r="93" spans="1:26" ht="25.15" customHeight="1" thickBot="1" x14ac:dyDescent="0.3">
      <c r="B93" s="332" t="s">
        <v>81</v>
      </c>
      <c r="C93" s="333"/>
      <c r="D93" s="333"/>
      <c r="E93" s="333"/>
      <c r="F93" s="334"/>
      <c r="G93" s="335"/>
      <c r="H93" s="336"/>
      <c r="I93" s="336"/>
      <c r="J93" s="336"/>
      <c r="K93" s="337"/>
      <c r="L93" s="335"/>
      <c r="M93" s="336"/>
      <c r="N93" s="336"/>
      <c r="O93" s="336"/>
      <c r="P93" s="337"/>
      <c r="Q93" s="335"/>
      <c r="R93" s="336"/>
      <c r="S93" s="336"/>
      <c r="T93" s="336"/>
      <c r="U93" s="337"/>
      <c r="V93" s="335"/>
      <c r="W93" s="336"/>
      <c r="X93" s="336"/>
      <c r="Y93" s="336"/>
      <c r="Z93" s="337"/>
    </row>
    <row r="94" spans="1:26" ht="25.15" customHeight="1" thickBot="1" x14ac:dyDescent="0.3">
      <c r="B94" s="338" t="s">
        <v>53</v>
      </c>
      <c r="C94" s="339"/>
      <c r="D94" s="339"/>
      <c r="E94" s="339"/>
      <c r="F94" s="340"/>
      <c r="G94" s="241">
        <f>SUM(G89:G93)</f>
        <v>0</v>
      </c>
      <c r="H94" s="242"/>
      <c r="I94" s="242"/>
      <c r="J94" s="242"/>
      <c r="K94" s="243"/>
      <c r="L94" s="241">
        <f>SUM(L89:L93)</f>
        <v>0</v>
      </c>
      <c r="M94" s="242"/>
      <c r="N94" s="242"/>
      <c r="O94" s="242"/>
      <c r="P94" s="243"/>
      <c r="Q94" s="241">
        <f>SUM(Q89:Q93)</f>
        <v>0</v>
      </c>
      <c r="R94" s="242"/>
      <c r="S94" s="242"/>
      <c r="T94" s="242"/>
      <c r="U94" s="243"/>
      <c r="V94" s="241">
        <f>SUM(V89:V93)</f>
        <v>0</v>
      </c>
      <c r="W94" s="242"/>
      <c r="X94" s="242"/>
      <c r="Y94" s="242"/>
      <c r="Z94" s="243"/>
    </row>
    <row r="95" spans="1:26" ht="24.75" customHeight="1" x14ac:dyDescent="0.3">
      <c r="A95" s="40" t="s">
        <v>82</v>
      </c>
      <c r="B95" s="40" t="s">
        <v>83</v>
      </c>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25">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s="67" customFormat="1" ht="23.25" customHeight="1" x14ac:dyDescent="0.25">
      <c r="A97" s="42"/>
      <c r="B97" s="359" t="s">
        <v>84</v>
      </c>
      <c r="C97" s="359"/>
      <c r="D97" s="359"/>
      <c r="E97" s="359"/>
      <c r="F97" s="359"/>
      <c r="G97" s="359"/>
      <c r="H97" s="359"/>
      <c r="I97" s="359"/>
      <c r="J97" s="359"/>
      <c r="K97" s="359"/>
      <c r="L97" s="359"/>
      <c r="M97" s="359"/>
      <c r="N97" s="359"/>
      <c r="O97" s="359"/>
      <c r="P97" s="359"/>
      <c r="Q97" s="359"/>
      <c r="R97" s="359"/>
      <c r="S97" s="359"/>
      <c r="T97" s="359"/>
      <c r="U97" s="359"/>
      <c r="V97" s="359"/>
      <c r="W97" s="359"/>
      <c r="X97" s="359"/>
      <c r="Y97" s="359"/>
      <c r="Z97" s="359"/>
    </row>
    <row r="98" spans="1:26" ht="23.25" customHeight="1" x14ac:dyDescent="0.25">
      <c r="B98" s="68"/>
      <c r="C98" s="3" t="s">
        <v>85</v>
      </c>
      <c r="D98" s="3"/>
      <c r="E98" s="21"/>
      <c r="F98" s="21"/>
      <c r="G98" s="21"/>
      <c r="H98" s="21"/>
      <c r="I98" s="21"/>
      <c r="J98" s="21"/>
      <c r="K98" s="21"/>
      <c r="L98" s="21"/>
      <c r="M98" s="21"/>
      <c r="N98" s="21"/>
      <c r="O98" s="21"/>
      <c r="P98" s="21"/>
      <c r="Q98" s="21"/>
      <c r="R98" s="21"/>
      <c r="S98" s="21"/>
      <c r="T98" s="21"/>
      <c r="U98" s="21"/>
      <c r="V98" s="21"/>
      <c r="W98" s="21"/>
      <c r="X98" s="21"/>
      <c r="Y98" s="21"/>
      <c r="Z98" s="21"/>
    </row>
    <row r="99" spans="1:26" ht="8.25" customHeight="1" x14ac:dyDescent="0.25">
      <c r="B99" s="69"/>
      <c r="C99" s="3"/>
      <c r="D99" s="3"/>
      <c r="E99" s="21"/>
      <c r="F99" s="21"/>
      <c r="G99" s="21"/>
      <c r="H99" s="21"/>
      <c r="I99" s="21"/>
      <c r="J99" s="21"/>
      <c r="K99" s="21"/>
      <c r="L99" s="21"/>
      <c r="M99" s="21"/>
      <c r="N99" s="21"/>
      <c r="O99" s="21"/>
      <c r="P99" s="21"/>
      <c r="Q99" s="21"/>
      <c r="R99" s="21"/>
      <c r="S99" s="21"/>
      <c r="T99" s="21"/>
      <c r="U99" s="21"/>
      <c r="V99" s="21"/>
      <c r="W99" s="21"/>
      <c r="X99" s="21"/>
      <c r="Y99" s="21"/>
      <c r="Z99" s="21"/>
    </row>
    <row r="100" spans="1:26" ht="23.25" customHeight="1" x14ac:dyDescent="0.25">
      <c r="B100" s="68"/>
      <c r="C100" s="3" t="s">
        <v>86</v>
      </c>
      <c r="D100" s="3"/>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8.25" customHeight="1" x14ac:dyDescent="0.25">
      <c r="B101" s="69"/>
      <c r="C101" s="3"/>
      <c r="D101" s="3"/>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23.25" customHeight="1" x14ac:dyDescent="0.25">
      <c r="B102" s="68"/>
      <c r="C102" s="3" t="s">
        <v>87</v>
      </c>
      <c r="D102" s="3"/>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8.25" customHeight="1" x14ac:dyDescent="0.25">
      <c r="B103" s="69"/>
      <c r="C103" s="3"/>
      <c r="D103" s="3"/>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23.25" customHeight="1" x14ac:dyDescent="0.25">
      <c r="B104" s="68"/>
      <c r="C104" s="3" t="s">
        <v>88</v>
      </c>
      <c r="D104" s="3"/>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24.95" customHeight="1" x14ac:dyDescent="0.25">
      <c r="B105" s="69"/>
      <c r="C105" s="3"/>
      <c r="D105" s="3"/>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42.6" customHeight="1" x14ac:dyDescent="0.25">
      <c r="B106" s="187" t="s">
        <v>89</v>
      </c>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1:26" ht="9.75" customHeight="1" thickBot="1" x14ac:dyDescent="0.3">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24.95" customHeight="1" thickBot="1" x14ac:dyDescent="0.3">
      <c r="B108" s="70" t="s">
        <v>90</v>
      </c>
      <c r="C108" s="70"/>
      <c r="D108" s="70"/>
      <c r="E108" s="70"/>
      <c r="F108" s="70"/>
      <c r="G108" s="70"/>
      <c r="H108" s="70"/>
      <c r="I108" s="52"/>
      <c r="J108" s="52"/>
      <c r="K108" s="52"/>
      <c r="L108" s="52"/>
      <c r="M108" s="52"/>
      <c r="N108" s="21"/>
      <c r="O108" s="21"/>
      <c r="P108" s="21"/>
      <c r="Q108" s="21"/>
      <c r="R108" s="21"/>
      <c r="T108" s="360" t="s">
        <v>74</v>
      </c>
      <c r="U108" s="360"/>
      <c r="V108" s="361"/>
      <c r="W108" s="362"/>
      <c r="X108" s="363"/>
      <c r="Y108" s="363"/>
      <c r="Z108" s="364"/>
    </row>
    <row r="109" spans="1:26" ht="62.25" customHeight="1" x14ac:dyDescent="0.25">
      <c r="B109" s="365" t="s">
        <v>91</v>
      </c>
      <c r="C109" s="341"/>
      <c r="D109" s="341"/>
      <c r="E109" s="341"/>
      <c r="F109" s="341"/>
      <c r="G109" s="322" t="s">
        <v>92</v>
      </c>
      <c r="H109" s="343"/>
      <c r="I109" s="366"/>
      <c r="J109" s="322" t="s">
        <v>93</v>
      </c>
      <c r="K109" s="323"/>
      <c r="L109" s="367"/>
      <c r="M109" s="322" t="s">
        <v>94</v>
      </c>
      <c r="N109" s="341"/>
      <c r="O109" s="342"/>
      <c r="P109" s="322" t="s">
        <v>95</v>
      </c>
      <c r="Q109" s="323"/>
      <c r="R109" s="368"/>
      <c r="S109" s="369" t="s">
        <v>96</v>
      </c>
      <c r="T109" s="370"/>
      <c r="U109" s="322" t="s">
        <v>97</v>
      </c>
      <c r="V109" s="341"/>
      <c r="W109" s="342"/>
      <c r="X109" s="322" t="s">
        <v>98</v>
      </c>
      <c r="Y109" s="343"/>
      <c r="Z109" s="344"/>
    </row>
    <row r="110" spans="1:26" ht="29.45" customHeight="1" x14ac:dyDescent="0.25">
      <c r="B110" s="345"/>
      <c r="C110" s="346"/>
      <c r="D110" s="346"/>
      <c r="E110" s="346"/>
      <c r="F110" s="346"/>
      <c r="G110" s="347"/>
      <c r="H110" s="348"/>
      <c r="I110" s="349"/>
      <c r="J110" s="350"/>
      <c r="K110" s="351"/>
      <c r="L110" s="352"/>
      <c r="M110" s="353"/>
      <c r="N110" s="354"/>
      <c r="O110" s="355"/>
      <c r="P110" s="353"/>
      <c r="Q110" s="354"/>
      <c r="R110" s="355"/>
      <c r="S110" s="356"/>
      <c r="T110" s="357"/>
      <c r="U110" s="350"/>
      <c r="V110" s="351"/>
      <c r="W110" s="352"/>
      <c r="X110" s="347"/>
      <c r="Y110" s="348"/>
      <c r="Z110" s="358"/>
    </row>
    <row r="111" spans="1:26" ht="29.45" customHeight="1" x14ac:dyDescent="0.25">
      <c r="B111" s="374"/>
      <c r="C111" s="375"/>
      <c r="D111" s="375"/>
      <c r="E111" s="375"/>
      <c r="F111" s="375"/>
      <c r="G111" s="347"/>
      <c r="H111" s="348"/>
      <c r="I111" s="349"/>
      <c r="J111" s="350"/>
      <c r="K111" s="351"/>
      <c r="L111" s="352"/>
      <c r="M111" s="353"/>
      <c r="N111" s="354"/>
      <c r="O111" s="355"/>
      <c r="P111" s="353"/>
      <c r="Q111" s="354"/>
      <c r="R111" s="355"/>
      <c r="S111" s="376"/>
      <c r="T111" s="377"/>
      <c r="U111" s="350"/>
      <c r="V111" s="351"/>
      <c r="W111" s="352"/>
      <c r="X111" s="347"/>
      <c r="Y111" s="348"/>
      <c r="Z111" s="358"/>
    </row>
    <row r="112" spans="1:26" ht="29.45" customHeight="1" x14ac:dyDescent="0.25">
      <c r="B112" s="374"/>
      <c r="C112" s="375"/>
      <c r="D112" s="375"/>
      <c r="E112" s="375"/>
      <c r="F112" s="375"/>
      <c r="G112" s="347"/>
      <c r="H112" s="348"/>
      <c r="I112" s="349"/>
      <c r="J112" s="350"/>
      <c r="K112" s="351"/>
      <c r="L112" s="352"/>
      <c r="M112" s="353"/>
      <c r="N112" s="354"/>
      <c r="O112" s="355"/>
      <c r="P112" s="353"/>
      <c r="Q112" s="354"/>
      <c r="R112" s="355"/>
      <c r="S112" s="376"/>
      <c r="T112" s="377"/>
      <c r="U112" s="371"/>
      <c r="V112" s="372"/>
      <c r="W112" s="373"/>
      <c r="X112" s="347"/>
      <c r="Y112" s="348"/>
      <c r="Z112" s="358"/>
    </row>
    <row r="113" spans="1:26" ht="29.45" customHeight="1" x14ac:dyDescent="0.25">
      <c r="B113" s="374"/>
      <c r="C113" s="375"/>
      <c r="D113" s="375"/>
      <c r="E113" s="375"/>
      <c r="F113" s="375"/>
      <c r="G113" s="347"/>
      <c r="H113" s="348"/>
      <c r="I113" s="349"/>
      <c r="J113" s="350"/>
      <c r="K113" s="351"/>
      <c r="L113" s="352"/>
      <c r="M113" s="353"/>
      <c r="N113" s="354"/>
      <c r="O113" s="355"/>
      <c r="P113" s="353"/>
      <c r="Q113" s="354"/>
      <c r="R113" s="355"/>
      <c r="S113" s="376"/>
      <c r="T113" s="377"/>
      <c r="U113" s="371"/>
      <c r="V113" s="372"/>
      <c r="W113" s="373"/>
      <c r="X113" s="347"/>
      <c r="Y113" s="348"/>
      <c r="Z113" s="358"/>
    </row>
    <row r="114" spans="1:26" ht="29.45" customHeight="1" thickBot="1" x14ac:dyDescent="0.3">
      <c r="B114" s="374"/>
      <c r="C114" s="375"/>
      <c r="D114" s="375"/>
      <c r="E114" s="375"/>
      <c r="F114" s="375"/>
      <c r="G114" s="347"/>
      <c r="H114" s="348"/>
      <c r="I114" s="349"/>
      <c r="J114" s="350"/>
      <c r="K114" s="351"/>
      <c r="L114" s="352"/>
      <c r="M114" s="353"/>
      <c r="N114" s="354"/>
      <c r="O114" s="355"/>
      <c r="P114" s="353"/>
      <c r="Q114" s="354"/>
      <c r="R114" s="355"/>
      <c r="S114" s="376"/>
      <c r="T114" s="377"/>
      <c r="U114" s="350"/>
      <c r="V114" s="351"/>
      <c r="W114" s="352"/>
      <c r="X114" s="347"/>
      <c r="Y114" s="348"/>
      <c r="Z114" s="358"/>
    </row>
    <row r="115" spans="1:26" ht="25.15" customHeight="1" thickBot="1" x14ac:dyDescent="0.3">
      <c r="B115" s="393" t="s">
        <v>53</v>
      </c>
      <c r="C115" s="394"/>
      <c r="D115" s="394"/>
      <c r="E115" s="394"/>
      <c r="F115" s="394"/>
      <c r="G115" s="395"/>
      <c r="H115" s="396"/>
      <c r="I115" s="397"/>
      <c r="J115" s="398"/>
      <c r="K115" s="399"/>
      <c r="L115" s="400"/>
      <c r="M115" s="401">
        <f>SUM(M110:M114)</f>
        <v>0</v>
      </c>
      <c r="N115" s="402"/>
      <c r="O115" s="403"/>
      <c r="P115" s="401">
        <f>SUM(P110:P114)</f>
        <v>0</v>
      </c>
      <c r="Q115" s="402"/>
      <c r="R115" s="403"/>
      <c r="S115" s="404"/>
      <c r="T115" s="405"/>
      <c r="U115" s="398"/>
      <c r="V115" s="399"/>
      <c r="W115" s="400"/>
      <c r="X115" s="395"/>
      <c r="Y115" s="396"/>
      <c r="Z115" s="406"/>
    </row>
    <row r="116" spans="1:26" ht="17.25" customHeight="1" x14ac:dyDescent="0.25">
      <c r="A116" s="71"/>
      <c r="B116" s="72" t="s">
        <v>99</v>
      </c>
      <c r="C116" s="72"/>
      <c r="D116" s="72"/>
      <c r="E116" s="72"/>
      <c r="F116" s="72"/>
      <c r="G116" s="72"/>
      <c r="H116" s="72"/>
      <c r="I116" s="72"/>
      <c r="J116" s="72"/>
      <c r="K116" s="72"/>
      <c r="L116" s="72"/>
      <c r="M116" s="72"/>
      <c r="N116" s="72"/>
      <c r="O116" s="72"/>
      <c r="P116" s="72"/>
      <c r="Q116" s="72"/>
      <c r="R116" s="72"/>
      <c r="S116" s="71"/>
      <c r="T116" s="71"/>
      <c r="U116" s="71"/>
      <c r="V116" s="71"/>
      <c r="W116" s="21"/>
      <c r="X116" s="21"/>
      <c r="Y116" s="21"/>
      <c r="Z116" s="21"/>
    </row>
    <row r="117" spans="1:26" ht="16.5" customHeight="1" x14ac:dyDescent="0.25">
      <c r="A117" s="71"/>
      <c r="B117" s="72" t="s">
        <v>100</v>
      </c>
      <c r="C117" s="72"/>
      <c r="D117" s="72"/>
      <c r="E117" s="72"/>
      <c r="F117" s="72"/>
      <c r="G117" s="72"/>
      <c r="H117" s="72"/>
      <c r="I117" s="72"/>
      <c r="J117" s="72"/>
      <c r="K117" s="72"/>
      <c r="L117" s="72"/>
      <c r="M117" s="72"/>
      <c r="N117" s="72"/>
      <c r="O117" s="72"/>
      <c r="P117" s="72"/>
      <c r="Q117" s="72"/>
      <c r="R117" s="72"/>
      <c r="S117" s="71"/>
      <c r="T117" s="71"/>
      <c r="U117" s="71"/>
      <c r="V117" s="71"/>
      <c r="W117" s="21"/>
      <c r="X117" s="21"/>
      <c r="Y117" s="21"/>
      <c r="Z117" s="21"/>
    </row>
    <row r="118" spans="1:26" s="30" customFormat="1" ht="35.25" customHeight="1" x14ac:dyDescent="0.25">
      <c r="B118" s="73" t="s">
        <v>523</v>
      </c>
      <c r="C118" s="73"/>
      <c r="D118" s="73"/>
      <c r="E118" s="73"/>
      <c r="F118" s="73"/>
      <c r="G118" s="73"/>
      <c r="H118" s="73"/>
      <c r="I118" s="73"/>
      <c r="J118" s="73"/>
      <c r="K118" s="73"/>
      <c r="L118" s="73"/>
      <c r="M118" s="73"/>
      <c r="N118" s="73"/>
      <c r="O118" s="73"/>
      <c r="P118" s="73"/>
      <c r="Z118" s="74"/>
    </row>
    <row r="119" spans="1:26" ht="8.1" customHeight="1" thickBot="1" x14ac:dyDescent="0.3">
      <c r="B119" s="52"/>
      <c r="C119" s="52"/>
      <c r="D119" s="52"/>
      <c r="E119" s="52"/>
      <c r="F119" s="52"/>
      <c r="G119" s="52"/>
      <c r="H119" s="52"/>
      <c r="I119" s="52"/>
      <c r="J119" s="52"/>
      <c r="K119" s="52"/>
      <c r="L119" s="52"/>
      <c r="M119" s="52"/>
      <c r="N119" s="52"/>
      <c r="O119" s="21"/>
      <c r="P119" s="21"/>
      <c r="Q119" s="21"/>
      <c r="R119" s="21"/>
      <c r="S119" s="21"/>
      <c r="T119" s="21"/>
      <c r="U119" s="21"/>
      <c r="V119" s="21"/>
      <c r="W119" s="21"/>
      <c r="X119" s="21"/>
      <c r="Y119" s="21"/>
      <c r="Z119" s="60"/>
    </row>
    <row r="120" spans="1:26" ht="23.25" customHeight="1" thickBot="1" x14ac:dyDescent="0.3">
      <c r="B120" s="378" t="s">
        <v>101</v>
      </c>
      <c r="C120" s="379"/>
      <c r="D120" s="379"/>
      <c r="E120" s="379"/>
      <c r="F120" s="379"/>
      <c r="G120" s="379"/>
      <c r="H120" s="380"/>
      <c r="I120" s="381">
        <v>2023</v>
      </c>
      <c r="J120" s="381"/>
      <c r="K120" s="381"/>
      <c r="L120" s="381"/>
      <c r="M120" s="381"/>
      <c r="N120" s="382"/>
      <c r="O120" s="281">
        <f>+I120+1</f>
        <v>2024</v>
      </c>
      <c r="P120" s="381"/>
      <c r="Q120" s="381"/>
      <c r="R120" s="381"/>
      <c r="S120" s="381"/>
      <c r="T120" s="382"/>
      <c r="U120" s="281">
        <f>+O120+1</f>
        <v>2025</v>
      </c>
      <c r="V120" s="381"/>
      <c r="W120" s="381"/>
      <c r="X120" s="381"/>
      <c r="Y120" s="381"/>
      <c r="Z120" s="383"/>
    </row>
    <row r="121" spans="1:26" ht="27" customHeight="1" x14ac:dyDescent="0.25">
      <c r="B121" s="384" t="s">
        <v>102</v>
      </c>
      <c r="C121" s="385"/>
      <c r="D121" s="385"/>
      <c r="E121" s="385"/>
      <c r="F121" s="385"/>
      <c r="G121" s="385"/>
      <c r="H121" s="386"/>
      <c r="I121" s="387">
        <f>I122+I123+I124+I125+I126+I127</f>
        <v>0</v>
      </c>
      <c r="J121" s="388"/>
      <c r="K121" s="388"/>
      <c r="L121" s="388"/>
      <c r="M121" s="388"/>
      <c r="N121" s="389"/>
      <c r="O121" s="387">
        <f>O122+O123+O124+O125+O126+O127</f>
        <v>0</v>
      </c>
      <c r="P121" s="388"/>
      <c r="Q121" s="388"/>
      <c r="R121" s="388"/>
      <c r="S121" s="388"/>
      <c r="T121" s="389"/>
      <c r="U121" s="390">
        <f t="shared" ref="U121" si="6">U122+U123+U124+U125+U126+U127</f>
        <v>0</v>
      </c>
      <c r="V121" s="391"/>
      <c r="W121" s="391"/>
      <c r="X121" s="391"/>
      <c r="Y121" s="391"/>
      <c r="Z121" s="392"/>
    </row>
    <row r="122" spans="1:26" ht="20.100000000000001" customHeight="1" x14ac:dyDescent="0.25">
      <c r="B122" s="407" t="s">
        <v>103</v>
      </c>
      <c r="C122" s="408"/>
      <c r="D122" s="408"/>
      <c r="E122" s="408"/>
      <c r="F122" s="408"/>
      <c r="G122" s="408"/>
      <c r="H122" s="409"/>
      <c r="I122" s="410"/>
      <c r="J122" s="411"/>
      <c r="K122" s="411"/>
      <c r="L122" s="411"/>
      <c r="M122" s="411"/>
      <c r="N122" s="412"/>
      <c r="O122" s="413"/>
      <c r="P122" s="414"/>
      <c r="Q122" s="414"/>
      <c r="R122" s="414"/>
      <c r="S122" s="414"/>
      <c r="T122" s="415"/>
      <c r="U122" s="413"/>
      <c r="V122" s="414"/>
      <c r="W122" s="414"/>
      <c r="X122" s="414"/>
      <c r="Y122" s="414"/>
      <c r="Z122" s="416"/>
    </row>
    <row r="123" spans="1:26" ht="20.100000000000001" customHeight="1" x14ac:dyDescent="0.25">
      <c r="B123" s="407" t="s">
        <v>104</v>
      </c>
      <c r="C123" s="408"/>
      <c r="D123" s="408"/>
      <c r="E123" s="408"/>
      <c r="F123" s="408"/>
      <c r="G123" s="408"/>
      <c r="H123" s="409"/>
      <c r="I123" s="410"/>
      <c r="J123" s="411"/>
      <c r="K123" s="411"/>
      <c r="L123" s="411"/>
      <c r="M123" s="411"/>
      <c r="N123" s="412"/>
      <c r="O123" s="413"/>
      <c r="P123" s="414"/>
      <c r="Q123" s="414"/>
      <c r="R123" s="414"/>
      <c r="S123" s="414"/>
      <c r="T123" s="415"/>
      <c r="U123" s="413"/>
      <c r="V123" s="414"/>
      <c r="W123" s="414"/>
      <c r="X123" s="414"/>
      <c r="Y123" s="414"/>
      <c r="Z123" s="416"/>
    </row>
    <row r="124" spans="1:26" ht="20.100000000000001" customHeight="1" x14ac:dyDescent="0.25">
      <c r="B124" s="407" t="s">
        <v>105</v>
      </c>
      <c r="C124" s="408"/>
      <c r="D124" s="408"/>
      <c r="E124" s="408"/>
      <c r="F124" s="408"/>
      <c r="G124" s="408"/>
      <c r="H124" s="409"/>
      <c r="I124" s="410"/>
      <c r="J124" s="411"/>
      <c r="K124" s="411"/>
      <c r="L124" s="411"/>
      <c r="M124" s="411"/>
      <c r="N124" s="412"/>
      <c r="O124" s="413"/>
      <c r="P124" s="414"/>
      <c r="Q124" s="414"/>
      <c r="R124" s="414"/>
      <c r="S124" s="414"/>
      <c r="T124" s="415"/>
      <c r="U124" s="413"/>
      <c r="V124" s="414"/>
      <c r="W124" s="414"/>
      <c r="X124" s="414"/>
      <c r="Y124" s="414"/>
      <c r="Z124" s="416"/>
    </row>
    <row r="125" spans="1:26" ht="20.100000000000001" customHeight="1" x14ac:dyDescent="0.25">
      <c r="B125" s="407" t="s">
        <v>106</v>
      </c>
      <c r="C125" s="408"/>
      <c r="D125" s="408"/>
      <c r="E125" s="408"/>
      <c r="F125" s="408"/>
      <c r="G125" s="408"/>
      <c r="H125" s="409"/>
      <c r="I125" s="410"/>
      <c r="J125" s="411"/>
      <c r="K125" s="411"/>
      <c r="L125" s="411"/>
      <c r="M125" s="411"/>
      <c r="N125" s="412"/>
      <c r="O125" s="413"/>
      <c r="P125" s="414"/>
      <c r="Q125" s="414"/>
      <c r="R125" s="414"/>
      <c r="S125" s="414"/>
      <c r="T125" s="415"/>
      <c r="U125" s="413"/>
      <c r="V125" s="414"/>
      <c r="W125" s="414"/>
      <c r="X125" s="414"/>
      <c r="Y125" s="414"/>
      <c r="Z125" s="416"/>
    </row>
    <row r="126" spans="1:26" ht="20.100000000000001" customHeight="1" x14ac:dyDescent="0.25">
      <c r="B126" s="407" t="s">
        <v>107</v>
      </c>
      <c r="C126" s="408"/>
      <c r="D126" s="408"/>
      <c r="E126" s="408"/>
      <c r="F126" s="408"/>
      <c r="G126" s="408"/>
      <c r="H126" s="409"/>
      <c r="I126" s="410"/>
      <c r="J126" s="411"/>
      <c r="K126" s="411"/>
      <c r="L126" s="411"/>
      <c r="M126" s="411"/>
      <c r="N126" s="412"/>
      <c r="O126" s="413"/>
      <c r="P126" s="414"/>
      <c r="Q126" s="414"/>
      <c r="R126" s="414"/>
      <c r="S126" s="414"/>
      <c r="T126" s="415"/>
      <c r="U126" s="413"/>
      <c r="V126" s="414"/>
      <c r="W126" s="414"/>
      <c r="X126" s="414"/>
      <c r="Y126" s="414"/>
      <c r="Z126" s="416"/>
    </row>
    <row r="127" spans="1:26" ht="20.100000000000001" customHeight="1" x14ac:dyDescent="0.25">
      <c r="B127" s="407" t="s">
        <v>108</v>
      </c>
      <c r="C127" s="408"/>
      <c r="D127" s="408"/>
      <c r="E127" s="408"/>
      <c r="F127" s="408"/>
      <c r="G127" s="408"/>
      <c r="H127" s="409"/>
      <c r="I127" s="410"/>
      <c r="J127" s="411"/>
      <c r="K127" s="411"/>
      <c r="L127" s="411"/>
      <c r="M127" s="411"/>
      <c r="N127" s="412"/>
      <c r="O127" s="413"/>
      <c r="P127" s="414"/>
      <c r="Q127" s="414"/>
      <c r="R127" s="414"/>
      <c r="S127" s="414"/>
      <c r="T127" s="415"/>
      <c r="U127" s="413"/>
      <c r="V127" s="414"/>
      <c r="W127" s="414"/>
      <c r="X127" s="414"/>
      <c r="Y127" s="414"/>
      <c r="Z127" s="416"/>
    </row>
    <row r="128" spans="1:26" ht="30" customHeight="1" x14ac:dyDescent="0.25">
      <c r="B128" s="384" t="s">
        <v>525</v>
      </c>
      <c r="C128" s="385"/>
      <c r="D128" s="385"/>
      <c r="E128" s="385"/>
      <c r="F128" s="385"/>
      <c r="G128" s="385"/>
      <c r="H128" s="386"/>
      <c r="I128" s="413"/>
      <c r="J128" s="414"/>
      <c r="K128" s="414"/>
      <c r="L128" s="414"/>
      <c r="M128" s="414"/>
      <c r="N128" s="415"/>
      <c r="O128" s="413"/>
      <c r="P128" s="414"/>
      <c r="Q128" s="414"/>
      <c r="R128" s="414"/>
      <c r="S128" s="414"/>
      <c r="T128" s="415"/>
      <c r="U128" s="413"/>
      <c r="V128" s="414"/>
      <c r="W128" s="414"/>
      <c r="X128" s="414"/>
      <c r="Y128" s="414"/>
      <c r="Z128" s="416"/>
    </row>
    <row r="129" spans="2:26" ht="32.25" customHeight="1" thickBot="1" x14ac:dyDescent="0.3">
      <c r="B129" s="434" t="s">
        <v>109</v>
      </c>
      <c r="C129" s="435"/>
      <c r="D129" s="435"/>
      <c r="E129" s="435"/>
      <c r="F129" s="435"/>
      <c r="G129" s="435"/>
      <c r="H129" s="436"/>
      <c r="I129" s="437"/>
      <c r="J129" s="438"/>
      <c r="K129" s="438"/>
      <c r="L129" s="438"/>
      <c r="M129" s="438"/>
      <c r="N129" s="439"/>
      <c r="O129" s="437"/>
      <c r="P129" s="438"/>
      <c r="Q129" s="438"/>
      <c r="R129" s="438"/>
      <c r="S129" s="438"/>
      <c r="T129" s="439"/>
      <c r="U129" s="437"/>
      <c r="V129" s="438"/>
      <c r="W129" s="438"/>
      <c r="X129" s="438"/>
      <c r="Y129" s="438"/>
      <c r="Z129" s="440"/>
    </row>
    <row r="130" spans="2:26" ht="25.5" customHeight="1"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2:26" ht="23.25" customHeight="1" thickBot="1" x14ac:dyDescent="0.3">
      <c r="B131" s="26" t="s">
        <v>110</v>
      </c>
      <c r="C131" s="52"/>
      <c r="D131" s="52"/>
      <c r="E131" s="52"/>
      <c r="F131" s="52"/>
      <c r="G131" s="52"/>
      <c r="H131" s="52"/>
      <c r="I131" s="52"/>
      <c r="J131" s="52"/>
      <c r="K131" s="25"/>
      <c r="L131" s="25"/>
      <c r="M131" s="25"/>
      <c r="N131" s="25"/>
      <c r="O131" s="25"/>
      <c r="P131" s="25"/>
      <c r="Q131" s="25"/>
      <c r="R131" s="25"/>
      <c r="S131" s="25"/>
      <c r="T131" s="25"/>
      <c r="U131" s="25"/>
      <c r="V131" s="25"/>
      <c r="W131" s="25"/>
      <c r="X131" s="25"/>
      <c r="Y131" s="423"/>
      <c r="Z131" s="423"/>
    </row>
    <row r="132" spans="2:26" ht="18" customHeight="1" thickBot="1" x14ac:dyDescent="0.3">
      <c r="B132" s="21" t="s">
        <v>74</v>
      </c>
      <c r="C132" s="21"/>
      <c r="D132" s="21"/>
      <c r="E132" s="424"/>
      <c r="F132" s="425"/>
      <c r="G132" s="425"/>
      <c r="H132" s="425"/>
      <c r="I132" s="426"/>
      <c r="J132" s="21"/>
      <c r="K132" s="21"/>
      <c r="L132" s="21"/>
      <c r="M132" s="21"/>
      <c r="N132" s="21"/>
      <c r="O132" s="21"/>
      <c r="P132" s="21"/>
      <c r="Q132" s="21"/>
      <c r="R132" s="21"/>
      <c r="S132" s="21"/>
      <c r="T132" s="21"/>
      <c r="U132" s="21"/>
      <c r="V132" s="21"/>
      <c r="W132" s="21"/>
      <c r="X132" s="21"/>
      <c r="Y132" s="21"/>
      <c r="Z132" s="21"/>
    </row>
    <row r="133" spans="2:26" ht="8.1" customHeight="1" thickBot="1" x14ac:dyDescent="0.3">
      <c r="B133" s="21"/>
      <c r="C133" s="21"/>
      <c r="D133" s="21"/>
      <c r="E133" s="75"/>
      <c r="F133" s="76"/>
      <c r="G133" s="76"/>
      <c r="H133" s="76"/>
      <c r="I133" s="76"/>
      <c r="J133" s="21"/>
      <c r="K133" s="21"/>
      <c r="L133" s="21"/>
      <c r="M133" s="21"/>
      <c r="N133" s="21"/>
      <c r="O133" s="21"/>
      <c r="P133" s="21"/>
      <c r="Q133" s="21"/>
      <c r="R133" s="21"/>
      <c r="S133" s="21"/>
      <c r="T133" s="21"/>
      <c r="U133" s="21"/>
      <c r="V133" s="21"/>
      <c r="W133" s="21"/>
      <c r="X133" s="21"/>
      <c r="Y133" s="21"/>
      <c r="Z133" s="21"/>
    </row>
    <row r="134" spans="2:26" ht="23.25" customHeight="1" x14ac:dyDescent="0.25">
      <c r="B134" s="427" t="s">
        <v>111</v>
      </c>
      <c r="C134" s="428"/>
      <c r="D134" s="428"/>
      <c r="E134" s="428"/>
      <c r="F134" s="428"/>
      <c r="G134" s="428"/>
      <c r="H134" s="428"/>
      <c r="I134" s="316" t="s">
        <v>112</v>
      </c>
      <c r="J134" s="317"/>
      <c r="K134" s="317"/>
      <c r="L134" s="318"/>
      <c r="M134" s="316" t="s">
        <v>113</v>
      </c>
      <c r="N134" s="317"/>
      <c r="O134" s="317"/>
      <c r="P134" s="317"/>
      <c r="Q134" s="431"/>
      <c r="R134" s="21"/>
      <c r="S134" s="21"/>
      <c r="T134" s="21"/>
      <c r="U134" s="21"/>
      <c r="V134" s="21"/>
      <c r="W134" s="21"/>
      <c r="X134" s="21"/>
      <c r="Y134" s="21"/>
      <c r="Z134" s="21"/>
    </row>
    <row r="135" spans="2:26" ht="35.25" customHeight="1" x14ac:dyDescent="0.25">
      <c r="B135" s="429"/>
      <c r="C135" s="430"/>
      <c r="D135" s="430"/>
      <c r="E135" s="430"/>
      <c r="F135" s="430"/>
      <c r="G135" s="430"/>
      <c r="H135" s="430"/>
      <c r="I135" s="319"/>
      <c r="J135" s="320"/>
      <c r="K135" s="320"/>
      <c r="L135" s="321"/>
      <c r="M135" s="319"/>
      <c r="N135" s="320"/>
      <c r="O135" s="320"/>
      <c r="P135" s="320"/>
      <c r="Q135" s="432"/>
      <c r="R135" s="21"/>
      <c r="S135" s="21"/>
      <c r="T135" s="21"/>
      <c r="U135" s="21"/>
      <c r="V135" s="21"/>
      <c r="W135" s="21"/>
      <c r="X135" s="21"/>
      <c r="Y135" s="21"/>
      <c r="Z135" s="21"/>
    </row>
    <row r="136" spans="2:26" ht="23.25" customHeight="1" x14ac:dyDescent="0.25">
      <c r="B136" s="417"/>
      <c r="C136" s="418"/>
      <c r="D136" s="418"/>
      <c r="E136" s="418"/>
      <c r="F136" s="418"/>
      <c r="G136" s="418"/>
      <c r="H136" s="418"/>
      <c r="I136" s="419"/>
      <c r="J136" s="420"/>
      <c r="K136" s="420"/>
      <c r="L136" s="421"/>
      <c r="M136" s="419"/>
      <c r="N136" s="420"/>
      <c r="O136" s="420"/>
      <c r="P136" s="420"/>
      <c r="Q136" s="433"/>
      <c r="R136" s="21"/>
      <c r="S136" s="21"/>
      <c r="T136" s="21"/>
      <c r="U136" s="21"/>
      <c r="V136" s="21"/>
      <c r="W136" s="21"/>
      <c r="X136" s="21"/>
      <c r="Y136" s="21"/>
      <c r="Z136" s="21"/>
    </row>
    <row r="137" spans="2:26" ht="23.25" customHeight="1" x14ac:dyDescent="0.25">
      <c r="B137" s="417"/>
      <c r="C137" s="418"/>
      <c r="D137" s="418"/>
      <c r="E137" s="418"/>
      <c r="F137" s="418"/>
      <c r="G137" s="418"/>
      <c r="H137" s="418"/>
      <c r="I137" s="419"/>
      <c r="J137" s="420"/>
      <c r="K137" s="420"/>
      <c r="L137" s="421"/>
      <c r="M137" s="304"/>
      <c r="N137" s="305"/>
      <c r="O137" s="305"/>
      <c r="P137" s="305"/>
      <c r="Q137" s="422"/>
      <c r="R137" s="21"/>
      <c r="S137" s="21"/>
      <c r="T137" s="21"/>
      <c r="U137" s="21"/>
      <c r="V137" s="21"/>
      <c r="W137" s="21"/>
      <c r="X137" s="21"/>
      <c r="Y137" s="21"/>
      <c r="Z137" s="21"/>
    </row>
    <row r="138" spans="2:26" ht="23.25" customHeight="1" x14ac:dyDescent="0.25">
      <c r="B138" s="417"/>
      <c r="C138" s="418"/>
      <c r="D138" s="418"/>
      <c r="E138" s="418"/>
      <c r="F138" s="418"/>
      <c r="G138" s="418"/>
      <c r="H138" s="418"/>
      <c r="I138" s="419"/>
      <c r="J138" s="420"/>
      <c r="K138" s="420"/>
      <c r="L138" s="421"/>
      <c r="M138" s="304"/>
      <c r="N138" s="305"/>
      <c r="O138" s="305"/>
      <c r="P138" s="305"/>
      <c r="Q138" s="422"/>
      <c r="R138" s="21"/>
      <c r="S138" s="21"/>
      <c r="T138" s="21"/>
      <c r="U138" s="21"/>
      <c r="V138" s="21"/>
      <c r="W138" s="21"/>
      <c r="X138" s="21"/>
      <c r="Y138" s="21"/>
      <c r="Z138" s="21"/>
    </row>
    <row r="139" spans="2:26" ht="23.25" customHeight="1" x14ac:dyDescent="0.25">
      <c r="B139" s="417"/>
      <c r="C139" s="418"/>
      <c r="D139" s="418"/>
      <c r="E139" s="418"/>
      <c r="F139" s="418"/>
      <c r="G139" s="418"/>
      <c r="H139" s="418"/>
      <c r="I139" s="419"/>
      <c r="J139" s="420"/>
      <c r="K139" s="420"/>
      <c r="L139" s="421"/>
      <c r="M139" s="304"/>
      <c r="N139" s="305"/>
      <c r="O139" s="305"/>
      <c r="P139" s="305"/>
      <c r="Q139" s="422"/>
      <c r="R139" s="21"/>
      <c r="S139" s="21"/>
      <c r="T139" s="21"/>
      <c r="U139" s="21"/>
      <c r="V139" s="21"/>
      <c r="W139" s="21"/>
      <c r="X139" s="21"/>
      <c r="Y139" s="21"/>
      <c r="Z139" s="21"/>
    </row>
    <row r="140" spans="2:26" ht="23.25" customHeight="1" x14ac:dyDescent="0.25">
      <c r="B140" s="417"/>
      <c r="C140" s="418"/>
      <c r="D140" s="418"/>
      <c r="E140" s="418"/>
      <c r="F140" s="418"/>
      <c r="G140" s="418"/>
      <c r="H140" s="418"/>
      <c r="I140" s="419"/>
      <c r="J140" s="420"/>
      <c r="K140" s="420"/>
      <c r="L140" s="421"/>
      <c r="M140" s="304"/>
      <c r="N140" s="305"/>
      <c r="O140" s="305"/>
      <c r="P140" s="305"/>
      <c r="Q140" s="422"/>
      <c r="R140" s="21"/>
      <c r="S140" s="21"/>
      <c r="T140" s="21"/>
      <c r="U140" s="21"/>
      <c r="V140" s="21"/>
      <c r="W140" s="21"/>
      <c r="X140" s="21"/>
      <c r="Y140" s="21"/>
      <c r="Z140" s="21"/>
    </row>
    <row r="141" spans="2:26" ht="23.25" customHeight="1" thickBot="1" x14ac:dyDescent="0.3">
      <c r="B141" s="445" t="s">
        <v>53</v>
      </c>
      <c r="C141" s="446"/>
      <c r="D141" s="446"/>
      <c r="E141" s="446"/>
      <c r="F141" s="446"/>
      <c r="G141" s="446"/>
      <c r="H141" s="446"/>
      <c r="I141" s="447">
        <f>SUM(I136:I140)</f>
        <v>0</v>
      </c>
      <c r="J141" s="448"/>
      <c r="K141" s="448"/>
      <c r="L141" s="449"/>
      <c r="M141" s="450">
        <f>SUM(M136:Q140)</f>
        <v>0</v>
      </c>
      <c r="N141" s="451"/>
      <c r="O141" s="451"/>
      <c r="P141" s="451"/>
      <c r="Q141" s="452"/>
      <c r="R141" s="21"/>
      <c r="S141" s="21"/>
      <c r="T141" s="21"/>
      <c r="U141" s="21"/>
      <c r="V141" s="21"/>
      <c r="W141" s="21"/>
      <c r="X141" s="21"/>
      <c r="Y141" s="21"/>
      <c r="Z141" s="21"/>
    </row>
    <row r="142" spans="2:26" ht="9" customHeight="1" x14ac:dyDescent="0.25">
      <c r="B142" s="77"/>
      <c r="C142" s="77"/>
      <c r="D142" s="77"/>
      <c r="E142" s="77"/>
      <c r="F142" s="77"/>
      <c r="G142" s="77"/>
      <c r="H142" s="77"/>
      <c r="I142" s="78"/>
      <c r="J142" s="78"/>
      <c r="K142" s="78"/>
      <c r="L142" s="78"/>
      <c r="M142" s="79"/>
      <c r="N142" s="79"/>
      <c r="O142" s="79"/>
      <c r="P142" s="79"/>
      <c r="Q142" s="79"/>
      <c r="R142" s="30"/>
      <c r="S142" s="30"/>
      <c r="T142" s="30"/>
      <c r="U142" s="21"/>
      <c r="V142" s="21"/>
      <c r="W142" s="21"/>
      <c r="X142" s="21"/>
      <c r="Y142" s="21"/>
      <c r="Z142" s="21"/>
    </row>
    <row r="143" spans="2:26" ht="40.5" customHeight="1" x14ac:dyDescent="0.25">
      <c r="B143" s="359" t="s">
        <v>114</v>
      </c>
      <c r="C143" s="359"/>
      <c r="D143" s="359"/>
      <c r="E143" s="359"/>
      <c r="F143" s="359"/>
      <c r="G143" s="359"/>
      <c r="H143" s="359"/>
      <c r="I143" s="359"/>
      <c r="J143" s="359"/>
      <c r="K143" s="359"/>
      <c r="L143" s="359"/>
      <c r="M143" s="359"/>
      <c r="N143" s="359"/>
      <c r="O143" s="359"/>
      <c r="P143" s="359"/>
      <c r="Q143" s="359"/>
      <c r="R143" s="359"/>
      <c r="S143" s="359"/>
      <c r="T143" s="359"/>
      <c r="U143" s="359"/>
      <c r="V143" s="359"/>
      <c r="W143" s="359"/>
      <c r="X143" s="359"/>
      <c r="Y143" s="359"/>
      <c r="Z143" s="359"/>
    </row>
    <row r="144" spans="2:26" ht="23.25" customHeight="1" x14ac:dyDescent="0.25">
      <c r="B144" s="68" t="s">
        <v>0</v>
      </c>
      <c r="C144" s="3" t="s">
        <v>115</v>
      </c>
      <c r="D144" s="3"/>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8.25" customHeight="1" x14ac:dyDescent="0.25">
      <c r="B145" s="69"/>
      <c r="C145" s="3"/>
      <c r="D145" s="3"/>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23.25" customHeight="1" x14ac:dyDescent="0.25">
      <c r="B146" s="68"/>
      <c r="C146" s="3" t="s">
        <v>116</v>
      </c>
      <c r="D146" s="3"/>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8.25" customHeight="1" x14ac:dyDescent="0.25">
      <c r="B147" s="69" t="s">
        <v>0</v>
      </c>
      <c r="C147" s="3"/>
      <c r="D147" s="3"/>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23.25" customHeight="1" x14ac:dyDescent="0.25">
      <c r="B148" s="68"/>
      <c r="C148" s="3" t="s">
        <v>117</v>
      </c>
      <c r="D148" s="3"/>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8.25" customHeight="1" x14ac:dyDescent="0.25">
      <c r="B149" s="69"/>
      <c r="C149" s="3"/>
      <c r="D149" s="3"/>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23.25" customHeight="1" x14ac:dyDescent="0.25">
      <c r="B150" s="68"/>
      <c r="C150" s="3" t="s">
        <v>118</v>
      </c>
      <c r="D150" s="3"/>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24.95" customHeight="1" x14ac:dyDescent="0.25">
      <c r="A151" s="441"/>
      <c r="B151" s="442"/>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row>
    <row r="152" spans="1:26" s="46" customFormat="1" ht="23.25" customHeight="1" x14ac:dyDescent="0.3">
      <c r="A152" s="40" t="s">
        <v>119</v>
      </c>
      <c r="B152" s="40" t="s">
        <v>120</v>
      </c>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8.25" customHeight="1"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43.15" customHeight="1" x14ac:dyDescent="0.25">
      <c r="B154" s="276" t="s">
        <v>522</v>
      </c>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row>
    <row r="155" spans="1:26" ht="23.25" customHeight="1" x14ac:dyDescent="0.25">
      <c r="B155" s="443"/>
      <c r="C155" s="443"/>
      <c r="D155" s="443"/>
      <c r="E155" s="443"/>
      <c r="F155" s="443"/>
      <c r="G155" s="443"/>
      <c r="H155" s="443"/>
      <c r="I155" s="443"/>
      <c r="J155" s="443"/>
      <c r="K155" s="443"/>
      <c r="L155" s="443"/>
      <c r="M155" s="443"/>
      <c r="N155" s="443"/>
      <c r="O155" s="443"/>
      <c r="P155" s="443"/>
      <c r="Q155" s="443"/>
      <c r="R155" s="443"/>
      <c r="S155" s="443"/>
      <c r="T155" s="443"/>
      <c r="U155" s="443"/>
      <c r="V155" s="443"/>
      <c r="W155" s="443"/>
      <c r="X155" s="443"/>
      <c r="Y155" s="443"/>
      <c r="Z155" s="443"/>
    </row>
    <row r="156" spans="1:26" ht="23.25" customHeight="1" x14ac:dyDescent="0.25">
      <c r="B156" s="443"/>
      <c r="C156" s="443"/>
      <c r="D156" s="443"/>
      <c r="E156" s="443"/>
      <c r="F156" s="443"/>
      <c r="G156" s="443"/>
      <c r="H156" s="443"/>
      <c r="I156" s="443"/>
      <c r="J156" s="443"/>
      <c r="K156" s="443"/>
      <c r="L156" s="443"/>
      <c r="M156" s="443"/>
      <c r="N156" s="443"/>
      <c r="O156" s="443"/>
      <c r="P156" s="443"/>
      <c r="Q156" s="443"/>
      <c r="R156" s="443"/>
      <c r="S156" s="443"/>
      <c r="T156" s="443"/>
      <c r="U156" s="443"/>
      <c r="V156" s="443"/>
      <c r="W156" s="443"/>
      <c r="X156" s="443"/>
      <c r="Y156" s="443"/>
      <c r="Z156" s="443"/>
    </row>
    <row r="157" spans="1:26" ht="7.5" customHeight="1" x14ac:dyDescent="0.25">
      <c r="B157" s="443"/>
      <c r="C157" s="443"/>
      <c r="D157" s="443"/>
      <c r="E157" s="443"/>
      <c r="F157" s="443"/>
      <c r="G157" s="443"/>
      <c r="H157" s="443"/>
      <c r="I157" s="443"/>
      <c r="J157" s="443"/>
      <c r="K157" s="443"/>
      <c r="L157" s="443"/>
      <c r="M157" s="443"/>
      <c r="N157" s="443"/>
      <c r="O157" s="443"/>
      <c r="P157" s="443"/>
      <c r="Q157" s="443"/>
      <c r="R157" s="443"/>
      <c r="S157" s="443"/>
      <c r="T157" s="443"/>
      <c r="U157" s="443"/>
      <c r="V157" s="443"/>
      <c r="W157" s="443"/>
      <c r="X157" s="443"/>
      <c r="Y157" s="443"/>
      <c r="Z157" s="443"/>
    </row>
    <row r="158" spans="1:26" ht="16.5" hidden="1" customHeight="1" x14ac:dyDescent="0.25">
      <c r="B158" s="443"/>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row>
    <row r="159" spans="1:26" ht="23.25" hidden="1" customHeight="1" x14ac:dyDescent="0.25">
      <c r="B159" s="443"/>
      <c r="C159" s="443"/>
      <c r="D159" s="443"/>
      <c r="E159" s="443"/>
      <c r="F159" s="443"/>
      <c r="G159" s="443"/>
      <c r="H159" s="443"/>
      <c r="I159" s="443"/>
      <c r="J159" s="443"/>
      <c r="K159" s="443"/>
      <c r="L159" s="443"/>
      <c r="M159" s="443"/>
      <c r="N159" s="443"/>
      <c r="O159" s="443"/>
      <c r="P159" s="443"/>
      <c r="Q159" s="443"/>
      <c r="R159" s="443"/>
      <c r="S159" s="443"/>
      <c r="T159" s="443"/>
      <c r="U159" s="443"/>
      <c r="V159" s="443"/>
      <c r="W159" s="443"/>
      <c r="X159" s="443"/>
      <c r="Y159" s="443"/>
      <c r="Z159" s="443"/>
    </row>
    <row r="160" spans="1:26" s="39" customFormat="1" ht="23.25" customHeight="1" x14ac:dyDescent="0.3">
      <c r="A160" s="38" t="s">
        <v>121</v>
      </c>
      <c r="B160" s="38" t="s">
        <v>122</v>
      </c>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8.25" customHeight="1"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23.25" customHeight="1" x14ac:dyDescent="0.3">
      <c r="A162" s="40" t="s">
        <v>123</v>
      </c>
      <c r="B162" s="40" t="s">
        <v>124</v>
      </c>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8.25" customHeight="1"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23.25" customHeight="1" x14ac:dyDescent="0.25">
      <c r="B164" s="198" t="s">
        <v>125</v>
      </c>
      <c r="C164" s="444"/>
      <c r="D164" s="444"/>
      <c r="E164" s="444"/>
      <c r="F164" s="444"/>
      <c r="G164" s="444"/>
      <c r="H164" s="444"/>
      <c r="I164" s="444"/>
      <c r="J164" s="444"/>
      <c r="K164" s="444"/>
      <c r="L164" s="444"/>
      <c r="M164" s="444"/>
      <c r="N164" s="444"/>
      <c r="O164" s="444"/>
      <c r="P164" s="444"/>
      <c r="Q164" s="444"/>
      <c r="R164" s="444"/>
      <c r="S164" s="444"/>
      <c r="T164" s="444"/>
      <c r="U164" s="444"/>
      <c r="V164" s="444"/>
      <c r="W164" s="444"/>
      <c r="X164" s="444"/>
      <c r="Y164" s="444"/>
      <c r="Z164" s="444"/>
    </row>
    <row r="165" spans="1:26" ht="23.25" customHeight="1" x14ac:dyDescent="0.25">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spans="1:26" ht="23.25" customHeight="1" x14ac:dyDescent="0.25">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spans="1:26" ht="69" customHeight="1" x14ac:dyDescent="0.25">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spans="1:26" ht="78" hidden="1" customHeight="1" x14ac:dyDescent="0.25">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spans="1:26" ht="78" hidden="1" customHeight="1" x14ac:dyDescent="0.25">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spans="1:26" ht="78" hidden="1" customHeight="1" x14ac:dyDescent="0.25">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spans="1:26" ht="78" hidden="1" customHeight="1" x14ac:dyDescent="0.25">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spans="1:26" ht="10.5" customHeight="1" x14ac:dyDescent="0.25">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spans="1:26" ht="12.75" customHeight="1"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s="21" customFormat="1" ht="23.25" customHeight="1" thickBot="1" x14ac:dyDescent="0.3">
      <c r="B174" s="23" t="s">
        <v>526</v>
      </c>
    </row>
    <row r="175" spans="1:26" ht="23.25" customHeight="1" x14ac:dyDescent="0.25">
      <c r="B175" s="471" t="s">
        <v>126</v>
      </c>
      <c r="C175" s="467"/>
      <c r="D175" s="467"/>
      <c r="E175" s="467"/>
      <c r="F175" s="467"/>
      <c r="G175" s="467"/>
      <c r="H175" s="467"/>
      <c r="I175" s="467"/>
      <c r="J175" s="481"/>
      <c r="K175" s="481"/>
      <c r="L175" s="481"/>
      <c r="M175" s="481"/>
      <c r="N175" s="481"/>
      <c r="O175" s="481"/>
      <c r="P175" s="482"/>
      <c r="Q175" s="471" t="s">
        <v>127</v>
      </c>
      <c r="R175" s="467"/>
      <c r="S175" s="467"/>
      <c r="T175" s="487"/>
      <c r="U175" s="487"/>
      <c r="V175" s="487"/>
      <c r="W175" s="488"/>
      <c r="X175" s="80"/>
      <c r="Y175" s="80"/>
      <c r="Z175" s="80"/>
    </row>
    <row r="176" spans="1:26" ht="25.5" customHeight="1" thickBot="1" x14ac:dyDescent="0.3">
      <c r="B176" s="483"/>
      <c r="C176" s="484"/>
      <c r="D176" s="484"/>
      <c r="E176" s="484"/>
      <c r="F176" s="484"/>
      <c r="G176" s="484"/>
      <c r="H176" s="484"/>
      <c r="I176" s="484"/>
      <c r="J176" s="485"/>
      <c r="K176" s="485"/>
      <c r="L176" s="485"/>
      <c r="M176" s="485"/>
      <c r="N176" s="485"/>
      <c r="O176" s="485"/>
      <c r="P176" s="486"/>
      <c r="Q176" s="489"/>
      <c r="R176" s="469"/>
      <c r="S176" s="469"/>
      <c r="T176" s="490"/>
      <c r="U176" s="490"/>
      <c r="V176" s="490"/>
      <c r="W176" s="491"/>
      <c r="X176" s="21"/>
      <c r="Y176" s="21"/>
      <c r="Z176" s="21"/>
    </row>
    <row r="177" spans="2:26" ht="25.15" customHeight="1" x14ac:dyDescent="0.25">
      <c r="B177" s="492"/>
      <c r="C177" s="493"/>
      <c r="D177" s="493"/>
      <c r="E177" s="493"/>
      <c r="F177" s="493"/>
      <c r="G177" s="493"/>
      <c r="H177" s="493"/>
      <c r="I177" s="493"/>
      <c r="J177" s="494"/>
      <c r="K177" s="494"/>
      <c r="L177" s="494"/>
      <c r="M177" s="494"/>
      <c r="N177" s="494"/>
      <c r="O177" s="494"/>
      <c r="P177" s="494"/>
      <c r="Q177" s="495"/>
      <c r="R177" s="495"/>
      <c r="S177" s="495"/>
      <c r="T177" s="495"/>
      <c r="U177" s="495"/>
      <c r="V177" s="495"/>
      <c r="W177" s="496"/>
      <c r="X177" s="81"/>
      <c r="Y177" s="81"/>
      <c r="Z177" s="81"/>
    </row>
    <row r="178" spans="2:26" ht="25.15" customHeight="1" x14ac:dyDescent="0.25">
      <c r="B178" s="476"/>
      <c r="C178" s="477"/>
      <c r="D178" s="477"/>
      <c r="E178" s="477"/>
      <c r="F178" s="477"/>
      <c r="G178" s="477"/>
      <c r="H178" s="477"/>
      <c r="I178" s="477"/>
      <c r="J178" s="478"/>
      <c r="K178" s="478"/>
      <c r="L178" s="478"/>
      <c r="M178" s="478"/>
      <c r="N178" s="478"/>
      <c r="O178" s="478"/>
      <c r="P178" s="478"/>
      <c r="Q178" s="479"/>
      <c r="R178" s="479"/>
      <c r="S178" s="479"/>
      <c r="T178" s="479"/>
      <c r="U178" s="479"/>
      <c r="V178" s="479"/>
      <c r="W178" s="480"/>
      <c r="X178" s="81"/>
      <c r="Y178" s="81"/>
      <c r="Z178" s="81"/>
    </row>
    <row r="179" spans="2:26" ht="25.15" customHeight="1" x14ac:dyDescent="0.25">
      <c r="B179" s="476"/>
      <c r="C179" s="477"/>
      <c r="D179" s="477"/>
      <c r="E179" s="477"/>
      <c r="F179" s="477"/>
      <c r="G179" s="477"/>
      <c r="H179" s="477"/>
      <c r="I179" s="477"/>
      <c r="J179" s="478"/>
      <c r="K179" s="478"/>
      <c r="L179" s="478"/>
      <c r="M179" s="478"/>
      <c r="N179" s="478"/>
      <c r="O179" s="478"/>
      <c r="P179" s="478"/>
      <c r="Q179" s="479"/>
      <c r="R179" s="479"/>
      <c r="S179" s="479"/>
      <c r="T179" s="479"/>
      <c r="U179" s="479"/>
      <c r="V179" s="479"/>
      <c r="W179" s="480"/>
      <c r="X179" s="81"/>
      <c r="Y179" s="81"/>
      <c r="Z179" s="81"/>
    </row>
    <row r="180" spans="2:26" ht="25.15" customHeight="1" x14ac:dyDescent="0.25">
      <c r="B180" s="476"/>
      <c r="C180" s="477"/>
      <c r="D180" s="477"/>
      <c r="E180" s="477"/>
      <c r="F180" s="477"/>
      <c r="G180" s="477"/>
      <c r="H180" s="477"/>
      <c r="I180" s="477"/>
      <c r="J180" s="478"/>
      <c r="K180" s="478"/>
      <c r="L180" s="478"/>
      <c r="M180" s="478"/>
      <c r="N180" s="478"/>
      <c r="O180" s="478"/>
      <c r="P180" s="478"/>
      <c r="Q180" s="479"/>
      <c r="R180" s="479"/>
      <c r="S180" s="479"/>
      <c r="T180" s="479"/>
      <c r="U180" s="479"/>
      <c r="V180" s="479"/>
      <c r="W180" s="480"/>
      <c r="X180" s="81"/>
      <c r="Y180" s="81"/>
      <c r="Z180" s="81"/>
    </row>
    <row r="181" spans="2:26" ht="25.15" customHeight="1" thickBot="1" x14ac:dyDescent="0.3">
      <c r="B181" s="476"/>
      <c r="C181" s="477"/>
      <c r="D181" s="477"/>
      <c r="E181" s="477"/>
      <c r="F181" s="477"/>
      <c r="G181" s="477"/>
      <c r="H181" s="477"/>
      <c r="I181" s="477"/>
      <c r="J181" s="478"/>
      <c r="K181" s="478"/>
      <c r="L181" s="478"/>
      <c r="M181" s="478"/>
      <c r="N181" s="478"/>
      <c r="O181" s="478"/>
      <c r="P181" s="478"/>
      <c r="Q181" s="479"/>
      <c r="R181" s="479"/>
      <c r="S181" s="479"/>
      <c r="T181" s="479"/>
      <c r="U181" s="479"/>
      <c r="V181" s="479"/>
      <c r="W181" s="480"/>
      <c r="X181" s="81"/>
      <c r="Y181" s="81"/>
      <c r="Z181" s="81"/>
    </row>
    <row r="182" spans="2:26" ht="25.15" customHeight="1" thickBot="1" x14ac:dyDescent="0.3">
      <c r="B182" s="338" t="s">
        <v>53</v>
      </c>
      <c r="C182" s="339"/>
      <c r="D182" s="339"/>
      <c r="E182" s="339"/>
      <c r="F182" s="339"/>
      <c r="G182" s="339"/>
      <c r="H182" s="339"/>
      <c r="I182" s="339"/>
      <c r="J182" s="339"/>
      <c r="K182" s="339"/>
      <c r="L182" s="339"/>
      <c r="M182" s="339"/>
      <c r="N182" s="339"/>
      <c r="O182" s="339"/>
      <c r="P182" s="339"/>
      <c r="Q182" s="453">
        <f>SUM(Q177:W181)</f>
        <v>0</v>
      </c>
      <c r="R182" s="454"/>
      <c r="S182" s="454"/>
      <c r="T182" s="454"/>
      <c r="U182" s="454"/>
      <c r="V182" s="454"/>
      <c r="W182" s="455"/>
      <c r="X182" s="81"/>
      <c r="Y182" s="81"/>
      <c r="Z182" s="81"/>
    </row>
    <row r="183" spans="2:26" ht="18.75" customHeight="1"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2:26" ht="23.25" customHeight="1" x14ac:dyDescent="0.25">
      <c r="B184" s="456" t="s">
        <v>128</v>
      </c>
      <c r="C184" s="456"/>
      <c r="D184" s="456"/>
      <c r="E184" s="456"/>
      <c r="F184" s="456"/>
      <c r="G184" s="456"/>
      <c r="H184" s="456"/>
      <c r="I184" s="456"/>
      <c r="J184" s="456"/>
      <c r="K184" s="456"/>
      <c r="L184" s="456"/>
      <c r="M184" s="456"/>
      <c r="N184" s="456"/>
      <c r="O184" s="456"/>
      <c r="P184" s="456"/>
      <c r="Q184" s="456"/>
      <c r="R184" s="21"/>
      <c r="S184" s="21"/>
      <c r="T184" s="21"/>
      <c r="U184" s="21"/>
      <c r="V184" s="21"/>
      <c r="W184" s="21"/>
      <c r="X184" s="21"/>
      <c r="Y184" s="21"/>
      <c r="Z184" s="21"/>
    </row>
    <row r="185" spans="2:26" ht="5.25" customHeight="1"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2:26" ht="23.25" customHeight="1" x14ac:dyDescent="0.25">
      <c r="B186" s="82" t="s">
        <v>0</v>
      </c>
      <c r="C186" s="457" t="s">
        <v>129</v>
      </c>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row>
    <row r="187" spans="2:26" ht="8.25" customHeight="1" x14ac:dyDescent="0.25">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2:26" ht="23.25" customHeight="1" x14ac:dyDescent="0.25">
      <c r="B188" s="82" t="s">
        <v>0</v>
      </c>
      <c r="C188" s="3" t="s">
        <v>130</v>
      </c>
      <c r="D188" s="3"/>
      <c r="E188" s="3"/>
      <c r="F188" s="3"/>
      <c r="G188" s="3"/>
      <c r="H188" s="3"/>
      <c r="I188" s="3"/>
      <c r="J188" s="3"/>
      <c r="K188" s="3"/>
      <c r="L188" s="3"/>
      <c r="M188" s="3"/>
      <c r="N188" s="3"/>
      <c r="O188" s="3"/>
      <c r="P188" s="3"/>
      <c r="Q188" s="3"/>
      <c r="R188" s="3"/>
      <c r="S188" s="3"/>
      <c r="T188" s="3"/>
      <c r="U188" s="3"/>
      <c r="V188" s="3"/>
      <c r="W188" s="3"/>
      <c r="X188" s="3"/>
      <c r="Y188" s="3"/>
      <c r="Z188" s="3"/>
    </row>
    <row r="189" spans="2:26" ht="8.25" customHeight="1" x14ac:dyDescent="0.25">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2:26" ht="23.25" customHeight="1" x14ac:dyDescent="0.25">
      <c r="B190" s="82" t="s">
        <v>0</v>
      </c>
      <c r="C190" s="3" t="s">
        <v>131</v>
      </c>
      <c r="D190" s="3"/>
      <c r="E190" s="3"/>
      <c r="F190" s="3"/>
      <c r="G190" s="3"/>
      <c r="H190" s="3"/>
      <c r="I190" s="3"/>
      <c r="J190" s="3"/>
      <c r="K190" s="3"/>
      <c r="L190" s="3"/>
      <c r="M190" s="3"/>
      <c r="N190" s="3"/>
      <c r="O190" s="3"/>
      <c r="P190" s="3"/>
      <c r="Q190" s="3"/>
      <c r="R190" s="3"/>
      <c r="S190" s="3"/>
      <c r="T190" s="3"/>
      <c r="U190" s="3"/>
      <c r="V190" s="3"/>
      <c r="W190" s="3"/>
      <c r="X190" s="3"/>
      <c r="Y190" s="3"/>
      <c r="Z190" s="3"/>
    </row>
    <row r="191" spans="2:26" ht="15.75" customHeight="1" x14ac:dyDescent="0.25">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2:26" ht="23.25" customHeight="1" x14ac:dyDescent="0.25">
      <c r="B192" s="50" t="s">
        <v>132</v>
      </c>
      <c r="C192" s="3"/>
      <c r="D192" s="3"/>
      <c r="E192" s="3"/>
      <c r="F192" s="3"/>
      <c r="G192" s="82" t="s">
        <v>0</v>
      </c>
      <c r="H192" s="50" t="s">
        <v>2</v>
      </c>
      <c r="I192" s="50"/>
      <c r="J192" s="82" t="s">
        <v>0</v>
      </c>
      <c r="K192" s="50" t="s">
        <v>3</v>
      </c>
      <c r="L192" s="21"/>
      <c r="M192" s="21"/>
      <c r="N192" s="21"/>
      <c r="O192" s="21"/>
      <c r="P192" s="21"/>
      <c r="Q192" s="21"/>
      <c r="R192" s="21"/>
      <c r="S192" s="21"/>
      <c r="T192" s="21"/>
      <c r="U192" s="21"/>
      <c r="V192" s="21"/>
      <c r="W192" s="21"/>
      <c r="X192" s="21"/>
      <c r="Y192" s="21"/>
      <c r="Z192" s="21"/>
    </row>
    <row r="193" spans="1:26" ht="8.25" customHeight="1"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s="67" customFormat="1" x14ac:dyDescent="0.25">
      <c r="A194" s="42"/>
      <c r="B194" s="42" t="s">
        <v>133</v>
      </c>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23.25" customHeight="1" x14ac:dyDescent="0.25">
      <c r="B195" s="443"/>
      <c r="C195" s="443"/>
      <c r="D195" s="443"/>
      <c r="E195" s="443"/>
      <c r="F195" s="443"/>
      <c r="G195" s="443"/>
      <c r="H195" s="443"/>
      <c r="I195" s="443"/>
      <c r="J195" s="443"/>
      <c r="K195" s="443"/>
      <c r="L195" s="443"/>
      <c r="M195" s="443"/>
      <c r="N195" s="443"/>
      <c r="O195" s="443"/>
      <c r="P195" s="443"/>
      <c r="Q195" s="443"/>
      <c r="R195" s="443"/>
      <c r="S195" s="443"/>
      <c r="T195" s="443"/>
      <c r="U195" s="443"/>
      <c r="V195" s="443"/>
      <c r="W195" s="443"/>
      <c r="X195" s="443"/>
      <c r="Y195" s="443"/>
      <c r="Z195" s="443"/>
    </row>
    <row r="196" spans="1:26" ht="62.25" customHeight="1" x14ac:dyDescent="0.25">
      <c r="B196" s="443"/>
      <c r="C196" s="443"/>
      <c r="D196" s="443"/>
      <c r="E196" s="443"/>
      <c r="F196" s="443"/>
      <c r="G196" s="443"/>
      <c r="H196" s="443"/>
      <c r="I196" s="443"/>
      <c r="J196" s="443"/>
      <c r="K196" s="443"/>
      <c r="L196" s="443"/>
      <c r="M196" s="443"/>
      <c r="N196" s="443"/>
      <c r="O196" s="443"/>
      <c r="P196" s="443"/>
      <c r="Q196" s="443"/>
      <c r="R196" s="443"/>
      <c r="S196" s="443"/>
      <c r="T196" s="443"/>
      <c r="U196" s="443"/>
      <c r="V196" s="443"/>
      <c r="W196" s="443"/>
      <c r="X196" s="443"/>
      <c r="Y196" s="443"/>
      <c r="Z196" s="443"/>
    </row>
    <row r="197" spans="1:26" ht="4.5" customHeight="1" x14ac:dyDescent="0.25">
      <c r="B197" s="443"/>
      <c r="C197" s="443"/>
      <c r="D197" s="443"/>
      <c r="E197" s="443"/>
      <c r="F197" s="443"/>
      <c r="G197" s="443"/>
      <c r="H197" s="443"/>
      <c r="I197" s="443"/>
      <c r="J197" s="443"/>
      <c r="K197" s="443"/>
      <c r="L197" s="443"/>
      <c r="M197" s="443"/>
      <c r="N197" s="443"/>
      <c r="O197" s="443"/>
      <c r="P197" s="443"/>
      <c r="Q197" s="443"/>
      <c r="R197" s="443"/>
      <c r="S197" s="443"/>
      <c r="T197" s="443"/>
      <c r="U197" s="443"/>
      <c r="V197" s="443"/>
      <c r="W197" s="443"/>
      <c r="X197" s="443"/>
      <c r="Y197" s="443"/>
      <c r="Z197" s="443"/>
    </row>
    <row r="198" spans="1:26" ht="23.25" hidden="1" customHeight="1" x14ac:dyDescent="0.25">
      <c r="B198" s="443"/>
      <c r="C198" s="443"/>
      <c r="D198" s="443"/>
      <c r="E198" s="443"/>
      <c r="F198" s="443"/>
      <c r="G198" s="443"/>
      <c r="H198" s="443"/>
      <c r="I198" s="443"/>
      <c r="J198" s="443"/>
      <c r="K198" s="443"/>
      <c r="L198" s="443"/>
      <c r="M198" s="443"/>
      <c r="N198" s="443"/>
      <c r="O198" s="443"/>
      <c r="P198" s="443"/>
      <c r="Q198" s="443"/>
      <c r="R198" s="443"/>
      <c r="S198" s="443"/>
      <c r="T198" s="443"/>
      <c r="U198" s="443"/>
      <c r="V198" s="443"/>
      <c r="W198" s="443"/>
      <c r="X198" s="443"/>
      <c r="Y198" s="443"/>
      <c r="Z198" s="443"/>
    </row>
    <row r="199" spans="1:26" ht="12" hidden="1" customHeight="1" x14ac:dyDescent="0.25">
      <c r="B199" s="443"/>
      <c r="C199" s="443"/>
      <c r="D199" s="443"/>
      <c r="E199" s="443"/>
      <c r="F199" s="443"/>
      <c r="G199" s="443"/>
      <c r="H199" s="443"/>
      <c r="I199" s="443"/>
      <c r="J199" s="443"/>
      <c r="K199" s="443"/>
      <c r="L199" s="443"/>
      <c r="M199" s="443"/>
      <c r="N199" s="443"/>
      <c r="O199" s="443"/>
      <c r="P199" s="443"/>
      <c r="Q199" s="443"/>
      <c r="R199" s="443"/>
      <c r="S199" s="443"/>
      <c r="T199" s="443"/>
      <c r="U199" s="443"/>
      <c r="V199" s="443"/>
      <c r="W199" s="443"/>
      <c r="X199" s="443"/>
      <c r="Y199" s="443"/>
      <c r="Z199" s="443"/>
    </row>
    <row r="200" spans="1:26" ht="9.75" hidden="1" customHeight="1" x14ac:dyDescent="0.25">
      <c r="B200" s="443"/>
      <c r="C200" s="443"/>
      <c r="D200" s="443"/>
      <c r="E200" s="443"/>
      <c r="F200" s="443"/>
      <c r="G200" s="443"/>
      <c r="H200" s="443"/>
      <c r="I200" s="443"/>
      <c r="J200" s="443"/>
      <c r="K200" s="443"/>
      <c r="L200" s="443"/>
      <c r="M200" s="443"/>
      <c r="N200" s="443"/>
      <c r="O200" s="443"/>
      <c r="P200" s="443"/>
      <c r="Q200" s="443"/>
      <c r="R200" s="443"/>
      <c r="S200" s="443"/>
      <c r="T200" s="443"/>
      <c r="U200" s="443"/>
      <c r="V200" s="443"/>
      <c r="W200" s="443"/>
      <c r="X200" s="443"/>
      <c r="Y200" s="443"/>
      <c r="Z200" s="443"/>
    </row>
    <row r="201" spans="1:26" ht="12" customHeight="1"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s="21" customFormat="1" ht="23.25" customHeight="1" thickBot="1" x14ac:dyDescent="0.3">
      <c r="B202" s="23" t="s">
        <v>134</v>
      </c>
    </row>
    <row r="203" spans="1:26" ht="23.25" customHeight="1" x14ac:dyDescent="0.25">
      <c r="B203" s="459" t="s">
        <v>41</v>
      </c>
      <c r="C203" s="460"/>
      <c r="D203" s="463" t="s">
        <v>135</v>
      </c>
      <c r="E203" s="317"/>
      <c r="F203" s="317"/>
      <c r="G203" s="317"/>
      <c r="H203" s="317"/>
      <c r="I203" s="317"/>
      <c r="J203" s="317"/>
      <c r="K203" s="431"/>
      <c r="L203" s="368" t="s">
        <v>127</v>
      </c>
      <c r="M203" s="467"/>
      <c r="N203" s="322"/>
      <c r="O203" s="471" t="s">
        <v>136</v>
      </c>
      <c r="P203" s="428"/>
      <c r="Q203" s="428"/>
      <c r="R203" s="472"/>
      <c r="S203" s="367" t="s">
        <v>137</v>
      </c>
      <c r="T203" s="428"/>
      <c r="U203" s="428"/>
      <c r="V203" s="428"/>
      <c r="W203" s="428"/>
      <c r="X203" s="428"/>
      <c r="Y203" s="428"/>
      <c r="Z203" s="472"/>
    </row>
    <row r="204" spans="1:26" ht="26.25" customHeight="1" thickBot="1" x14ac:dyDescent="0.3">
      <c r="B204" s="461"/>
      <c r="C204" s="462"/>
      <c r="D204" s="464"/>
      <c r="E204" s="465"/>
      <c r="F204" s="465"/>
      <c r="G204" s="465"/>
      <c r="H204" s="465"/>
      <c r="I204" s="465"/>
      <c r="J204" s="465"/>
      <c r="K204" s="466"/>
      <c r="L204" s="468"/>
      <c r="M204" s="469"/>
      <c r="N204" s="470"/>
      <c r="O204" s="473"/>
      <c r="P204" s="474"/>
      <c r="Q204" s="474"/>
      <c r="R204" s="475"/>
      <c r="S204" s="228" t="s">
        <v>138</v>
      </c>
      <c r="T204" s="490"/>
      <c r="U204" s="490"/>
      <c r="V204" s="490"/>
      <c r="W204" s="474" t="s">
        <v>139</v>
      </c>
      <c r="X204" s="474"/>
      <c r="Y204" s="474"/>
      <c r="Z204" s="475"/>
    </row>
    <row r="205" spans="1:26" ht="25.15" customHeight="1" x14ac:dyDescent="0.25">
      <c r="B205" s="459">
        <v>2025</v>
      </c>
      <c r="C205" s="497"/>
      <c r="D205" s="493"/>
      <c r="E205" s="493"/>
      <c r="F205" s="493"/>
      <c r="G205" s="493"/>
      <c r="H205" s="493"/>
      <c r="I205" s="493"/>
      <c r="J205" s="493"/>
      <c r="K205" s="493"/>
      <c r="L205" s="508"/>
      <c r="M205" s="509"/>
      <c r="N205" s="510"/>
      <c r="O205" s="502"/>
      <c r="P205" s="502"/>
      <c r="Q205" s="502"/>
      <c r="R205" s="502"/>
      <c r="S205" s="501"/>
      <c r="T205" s="503"/>
      <c r="U205" s="503"/>
      <c r="V205" s="503"/>
      <c r="W205" s="501"/>
      <c r="X205" s="503"/>
      <c r="Y205" s="503"/>
      <c r="Z205" s="511"/>
    </row>
    <row r="206" spans="1:26" ht="25.15" customHeight="1" x14ac:dyDescent="0.25">
      <c r="B206" s="498"/>
      <c r="C206" s="499"/>
      <c r="D206" s="477"/>
      <c r="E206" s="477"/>
      <c r="F206" s="477"/>
      <c r="G206" s="477"/>
      <c r="H206" s="477"/>
      <c r="I206" s="477"/>
      <c r="J206" s="477"/>
      <c r="K206" s="477"/>
      <c r="L206" s="505"/>
      <c r="M206" s="505"/>
      <c r="N206" s="505"/>
      <c r="O206" s="504"/>
      <c r="P206" s="504"/>
      <c r="Q206" s="504"/>
      <c r="R206" s="504"/>
      <c r="S206" s="505"/>
      <c r="T206" s="506"/>
      <c r="U206" s="506"/>
      <c r="V206" s="506"/>
      <c r="W206" s="505"/>
      <c r="X206" s="506"/>
      <c r="Y206" s="506"/>
      <c r="Z206" s="507"/>
    </row>
    <row r="207" spans="1:26" ht="25.15" customHeight="1" x14ac:dyDescent="0.25">
      <c r="B207" s="498"/>
      <c r="C207" s="499"/>
      <c r="D207" s="477"/>
      <c r="E207" s="477"/>
      <c r="F207" s="477"/>
      <c r="G207" s="477"/>
      <c r="H207" s="477"/>
      <c r="I207" s="477"/>
      <c r="J207" s="477"/>
      <c r="K207" s="477"/>
      <c r="L207" s="505"/>
      <c r="M207" s="505"/>
      <c r="N207" s="505"/>
      <c r="O207" s="504"/>
      <c r="P207" s="504"/>
      <c r="Q207" s="504"/>
      <c r="R207" s="504"/>
      <c r="S207" s="505"/>
      <c r="T207" s="506"/>
      <c r="U207" s="506"/>
      <c r="V207" s="506"/>
      <c r="W207" s="505"/>
      <c r="X207" s="506"/>
      <c r="Y207" s="506"/>
      <c r="Z207" s="507"/>
    </row>
    <row r="208" spans="1:26" ht="25.15" customHeight="1" thickBot="1" x14ac:dyDescent="0.3">
      <c r="B208" s="461"/>
      <c r="C208" s="500"/>
      <c r="D208" s="512" t="s">
        <v>140</v>
      </c>
      <c r="E208" s="512"/>
      <c r="F208" s="512"/>
      <c r="G208" s="512"/>
      <c r="H208" s="512"/>
      <c r="I208" s="512"/>
      <c r="J208" s="512"/>
      <c r="K208" s="512"/>
      <c r="L208" s="513"/>
      <c r="M208" s="513"/>
      <c r="N208" s="513"/>
      <c r="O208" s="514"/>
      <c r="P208" s="514"/>
      <c r="Q208" s="514"/>
      <c r="R208" s="514"/>
      <c r="S208" s="513"/>
      <c r="T208" s="515"/>
      <c r="U208" s="515"/>
      <c r="V208" s="515"/>
      <c r="W208" s="513"/>
      <c r="X208" s="515"/>
      <c r="Y208" s="515"/>
      <c r="Z208" s="516"/>
    </row>
    <row r="209" spans="1:26" ht="25.15" customHeight="1" x14ac:dyDescent="0.25">
      <c r="B209" s="459">
        <f>B205-1</f>
        <v>2024</v>
      </c>
      <c r="C209" s="497"/>
      <c r="D209" s="493"/>
      <c r="E209" s="493"/>
      <c r="F209" s="493"/>
      <c r="G209" s="493"/>
      <c r="H209" s="493"/>
      <c r="I209" s="493"/>
      <c r="J209" s="493"/>
      <c r="K209" s="493"/>
      <c r="L209" s="501"/>
      <c r="M209" s="501"/>
      <c r="N209" s="501"/>
      <c r="O209" s="502"/>
      <c r="P209" s="502"/>
      <c r="Q209" s="502"/>
      <c r="R209" s="502"/>
      <c r="S209" s="501"/>
      <c r="T209" s="503"/>
      <c r="U209" s="503"/>
      <c r="V209" s="503"/>
      <c r="W209" s="501"/>
      <c r="X209" s="503"/>
      <c r="Y209" s="503"/>
      <c r="Z209" s="511"/>
    </row>
    <row r="210" spans="1:26" ht="25.15" customHeight="1" x14ac:dyDescent="0.25">
      <c r="B210" s="498"/>
      <c r="C210" s="499"/>
      <c r="D210" s="477"/>
      <c r="E210" s="477"/>
      <c r="F210" s="477"/>
      <c r="G210" s="477"/>
      <c r="H210" s="477"/>
      <c r="I210" s="477"/>
      <c r="J210" s="477"/>
      <c r="K210" s="477"/>
      <c r="L210" s="505"/>
      <c r="M210" s="505"/>
      <c r="N210" s="505"/>
      <c r="O210" s="504"/>
      <c r="P210" s="504"/>
      <c r="Q210" s="504"/>
      <c r="R210" s="504"/>
      <c r="S210" s="505"/>
      <c r="T210" s="506"/>
      <c r="U210" s="506"/>
      <c r="V210" s="506"/>
      <c r="W210" s="505"/>
      <c r="X210" s="506"/>
      <c r="Y210" s="506"/>
      <c r="Z210" s="507"/>
    </row>
    <row r="211" spans="1:26" ht="25.15" customHeight="1" x14ac:dyDescent="0.25">
      <c r="B211" s="498"/>
      <c r="C211" s="499"/>
      <c r="D211" s="477"/>
      <c r="E211" s="477"/>
      <c r="F211" s="477"/>
      <c r="G211" s="477"/>
      <c r="H211" s="477"/>
      <c r="I211" s="477"/>
      <c r="J211" s="477"/>
      <c r="K211" s="477"/>
      <c r="L211" s="505"/>
      <c r="M211" s="505"/>
      <c r="N211" s="505"/>
      <c r="O211" s="504"/>
      <c r="P211" s="504"/>
      <c r="Q211" s="504"/>
      <c r="R211" s="504"/>
      <c r="S211" s="505"/>
      <c r="T211" s="506"/>
      <c r="U211" s="506"/>
      <c r="V211" s="506"/>
      <c r="W211" s="505"/>
      <c r="X211" s="506"/>
      <c r="Y211" s="506"/>
      <c r="Z211" s="507"/>
    </row>
    <row r="212" spans="1:26" ht="25.15" customHeight="1" thickBot="1" x14ac:dyDescent="0.3">
      <c r="B212" s="461"/>
      <c r="C212" s="500"/>
      <c r="D212" s="512" t="s">
        <v>140</v>
      </c>
      <c r="E212" s="512"/>
      <c r="F212" s="512"/>
      <c r="G212" s="512"/>
      <c r="H212" s="512"/>
      <c r="I212" s="512"/>
      <c r="J212" s="512"/>
      <c r="K212" s="512"/>
      <c r="L212" s="513"/>
      <c r="M212" s="513"/>
      <c r="N212" s="513"/>
      <c r="O212" s="514"/>
      <c r="P212" s="514"/>
      <c r="Q212" s="514"/>
      <c r="R212" s="514"/>
      <c r="S212" s="513"/>
      <c r="T212" s="515"/>
      <c r="U212" s="515"/>
      <c r="V212" s="515"/>
      <c r="W212" s="513"/>
      <c r="X212" s="515"/>
      <c r="Y212" s="515"/>
      <c r="Z212" s="516"/>
    </row>
    <row r="213" spans="1:26" ht="25.15" customHeight="1" x14ac:dyDescent="0.25">
      <c r="B213" s="459">
        <f>B209-1</f>
        <v>2023</v>
      </c>
      <c r="C213" s="497"/>
      <c r="D213" s="493"/>
      <c r="E213" s="493"/>
      <c r="F213" s="493"/>
      <c r="G213" s="493"/>
      <c r="H213" s="493"/>
      <c r="I213" s="493"/>
      <c r="J213" s="493"/>
      <c r="K213" s="493"/>
      <c r="L213" s="501"/>
      <c r="M213" s="501"/>
      <c r="N213" s="501"/>
      <c r="O213" s="502"/>
      <c r="P213" s="502"/>
      <c r="Q213" s="502"/>
      <c r="R213" s="502"/>
      <c r="S213" s="501"/>
      <c r="T213" s="503"/>
      <c r="U213" s="503"/>
      <c r="V213" s="503"/>
      <c r="W213" s="501"/>
      <c r="X213" s="503"/>
      <c r="Y213" s="503"/>
      <c r="Z213" s="511"/>
    </row>
    <row r="214" spans="1:26" ht="25.15" customHeight="1" x14ac:dyDescent="0.25">
      <c r="B214" s="498"/>
      <c r="C214" s="499"/>
      <c r="D214" s="477"/>
      <c r="E214" s="477"/>
      <c r="F214" s="477"/>
      <c r="G214" s="477"/>
      <c r="H214" s="477"/>
      <c r="I214" s="477"/>
      <c r="J214" s="477"/>
      <c r="K214" s="477"/>
      <c r="L214" s="505"/>
      <c r="M214" s="505"/>
      <c r="N214" s="505"/>
      <c r="O214" s="504"/>
      <c r="P214" s="504"/>
      <c r="Q214" s="504"/>
      <c r="R214" s="504"/>
      <c r="S214" s="505"/>
      <c r="T214" s="506"/>
      <c r="U214" s="506"/>
      <c r="V214" s="506"/>
      <c r="W214" s="505"/>
      <c r="X214" s="506"/>
      <c r="Y214" s="506"/>
      <c r="Z214" s="507"/>
    </row>
    <row r="215" spans="1:26" ht="25.15" customHeight="1" x14ac:dyDescent="0.25">
      <c r="B215" s="498"/>
      <c r="C215" s="499"/>
      <c r="D215" s="477"/>
      <c r="E215" s="477"/>
      <c r="F215" s="477"/>
      <c r="G215" s="477"/>
      <c r="H215" s="477"/>
      <c r="I215" s="477"/>
      <c r="J215" s="477"/>
      <c r="K215" s="477"/>
      <c r="L215" s="505"/>
      <c r="M215" s="505"/>
      <c r="N215" s="505"/>
      <c r="O215" s="504"/>
      <c r="P215" s="504"/>
      <c r="Q215" s="504"/>
      <c r="R215" s="504"/>
      <c r="S215" s="505"/>
      <c r="T215" s="506"/>
      <c r="U215" s="506"/>
      <c r="V215" s="506"/>
      <c r="W215" s="505"/>
      <c r="X215" s="506"/>
      <c r="Y215" s="506"/>
      <c r="Z215" s="507"/>
    </row>
    <row r="216" spans="1:26" ht="25.15" customHeight="1" thickBot="1" x14ac:dyDescent="0.3">
      <c r="B216" s="461"/>
      <c r="C216" s="500"/>
      <c r="D216" s="512" t="s">
        <v>140</v>
      </c>
      <c r="E216" s="512"/>
      <c r="F216" s="512"/>
      <c r="G216" s="512"/>
      <c r="H216" s="512"/>
      <c r="I216" s="512"/>
      <c r="J216" s="512"/>
      <c r="K216" s="512"/>
      <c r="L216" s="513"/>
      <c r="M216" s="513"/>
      <c r="N216" s="513"/>
      <c r="O216" s="514"/>
      <c r="P216" s="514"/>
      <c r="Q216" s="514"/>
      <c r="R216" s="514"/>
      <c r="S216" s="513"/>
      <c r="T216" s="515"/>
      <c r="U216" s="515"/>
      <c r="V216" s="515"/>
      <c r="W216" s="513"/>
      <c r="X216" s="515"/>
      <c r="Y216" s="515"/>
      <c r="Z216" s="516"/>
    </row>
    <row r="217" spans="1:26" s="30" customFormat="1" ht="25.15" customHeight="1" x14ac:dyDescent="0.25">
      <c r="A217" s="21"/>
      <c r="B217" s="77"/>
      <c r="C217" s="77"/>
      <c r="D217" s="83"/>
      <c r="E217" s="83"/>
      <c r="F217" s="83"/>
      <c r="G217" s="83"/>
      <c r="H217" s="83"/>
      <c r="I217" s="83"/>
      <c r="J217" s="83"/>
      <c r="K217" s="83"/>
      <c r="L217" s="84"/>
      <c r="M217" s="84"/>
      <c r="N217" s="84"/>
      <c r="O217" s="85"/>
      <c r="P217" s="85"/>
      <c r="Q217" s="85"/>
      <c r="R217" s="85"/>
      <c r="S217" s="84"/>
      <c r="T217" s="66"/>
      <c r="U217" s="66"/>
      <c r="V217" s="66"/>
      <c r="W217" s="84"/>
      <c r="X217" s="66"/>
      <c r="Y217" s="66"/>
      <c r="Z217" s="66"/>
    </row>
    <row r="218" spans="1:26" ht="23.25" customHeight="1" thickBot="1" x14ac:dyDescent="0.3">
      <c r="B218" s="23" t="s">
        <v>141</v>
      </c>
      <c r="C218" s="29"/>
      <c r="D218" s="29"/>
      <c r="E218" s="29"/>
      <c r="F218" s="29"/>
      <c r="G218" s="29"/>
      <c r="H218" s="29"/>
      <c r="I218" s="29"/>
      <c r="J218" s="29"/>
      <c r="K218" s="28"/>
      <c r="L218" s="28"/>
      <c r="M218" s="28"/>
      <c r="N218" s="28"/>
      <c r="O218" s="28"/>
      <c r="P218" s="28"/>
      <c r="Q218" s="28"/>
      <c r="R218" s="28"/>
      <c r="S218" s="28"/>
      <c r="T218" s="28"/>
      <c r="U218" s="28"/>
      <c r="V218" s="28"/>
      <c r="W218" s="28"/>
      <c r="X218" s="28"/>
      <c r="Y218" s="423"/>
      <c r="Z218" s="423"/>
    </row>
    <row r="219" spans="1:26" ht="23.25" customHeight="1" thickBot="1" x14ac:dyDescent="0.3">
      <c r="B219" s="21" t="s">
        <v>74</v>
      </c>
      <c r="C219" s="21"/>
      <c r="D219" s="21"/>
      <c r="E219" s="424"/>
      <c r="F219" s="425"/>
      <c r="G219" s="425"/>
      <c r="H219" s="425"/>
      <c r="I219" s="426"/>
      <c r="J219" s="21"/>
      <c r="K219" s="28"/>
      <c r="L219" s="28"/>
      <c r="M219" s="28"/>
      <c r="N219" s="28"/>
      <c r="O219" s="28"/>
      <c r="P219" s="28"/>
      <c r="Q219" s="28"/>
      <c r="R219" s="28"/>
      <c r="S219" s="28"/>
      <c r="T219" s="28"/>
      <c r="U219" s="86"/>
      <c r="V219" s="86"/>
      <c r="W219" s="86"/>
      <c r="X219" s="86"/>
      <c r="Y219" s="86"/>
      <c r="Z219" s="86"/>
    </row>
    <row r="220" spans="1:26" ht="6.75" customHeight="1" thickBot="1" x14ac:dyDescent="0.3">
      <c r="B220" s="23"/>
      <c r="C220" s="21"/>
      <c r="D220" s="21"/>
      <c r="E220" s="21"/>
      <c r="F220" s="21"/>
      <c r="G220" s="21"/>
      <c r="H220" s="21"/>
      <c r="I220" s="21"/>
      <c r="J220" s="21"/>
      <c r="K220" s="28"/>
      <c r="L220" s="28"/>
      <c r="M220" s="28"/>
      <c r="N220" s="28"/>
      <c r="O220" s="28"/>
      <c r="P220" s="28"/>
      <c r="Q220" s="28"/>
      <c r="R220" s="28"/>
      <c r="S220" s="28"/>
      <c r="T220" s="28"/>
      <c r="U220" s="86"/>
      <c r="V220" s="86"/>
      <c r="W220" s="86"/>
      <c r="X220" s="86"/>
      <c r="Y220" s="86"/>
      <c r="Z220" s="86"/>
    </row>
    <row r="221" spans="1:26" ht="23.25" customHeight="1" x14ac:dyDescent="0.25">
      <c r="B221" s="427" t="s">
        <v>142</v>
      </c>
      <c r="C221" s="428"/>
      <c r="D221" s="428"/>
      <c r="E221" s="428"/>
      <c r="F221" s="428"/>
      <c r="G221" s="428"/>
      <c r="H221" s="521"/>
      <c r="I221" s="522" t="s">
        <v>143</v>
      </c>
      <c r="J221" s="523"/>
      <c r="K221" s="523"/>
      <c r="L221" s="524"/>
      <c r="M221" s="467" t="s">
        <v>144</v>
      </c>
      <c r="N221" s="467"/>
      <c r="O221" s="467"/>
      <c r="P221" s="528"/>
      <c r="Q221" s="21"/>
      <c r="R221" s="21"/>
      <c r="S221" s="21"/>
      <c r="T221" s="21"/>
      <c r="U221" s="21"/>
      <c r="V221" s="21"/>
      <c r="W221" s="21"/>
      <c r="X221" s="21"/>
      <c r="Y221" s="21"/>
      <c r="Z221" s="21"/>
    </row>
    <row r="222" spans="1:26" ht="30" customHeight="1" x14ac:dyDescent="0.25">
      <c r="B222" s="429"/>
      <c r="C222" s="430"/>
      <c r="D222" s="430"/>
      <c r="E222" s="430"/>
      <c r="F222" s="430"/>
      <c r="G222" s="430"/>
      <c r="H222" s="325"/>
      <c r="I222" s="525"/>
      <c r="J222" s="526"/>
      <c r="K222" s="526"/>
      <c r="L222" s="527"/>
      <c r="M222" s="529"/>
      <c r="N222" s="529"/>
      <c r="O222" s="529"/>
      <c r="P222" s="530"/>
      <c r="Q222" s="21"/>
      <c r="R222" s="21"/>
      <c r="S222" s="21"/>
      <c r="T222" s="21"/>
      <c r="U222" s="21"/>
      <c r="V222" s="21"/>
      <c r="W222" s="21"/>
      <c r="X222" s="21"/>
      <c r="Y222" s="21"/>
      <c r="Z222" s="21"/>
    </row>
    <row r="223" spans="1:26" ht="23.25" customHeight="1" x14ac:dyDescent="0.25">
      <c r="B223" s="417"/>
      <c r="C223" s="418"/>
      <c r="D223" s="418"/>
      <c r="E223" s="418"/>
      <c r="F223" s="418"/>
      <c r="G223" s="418"/>
      <c r="H223" s="517"/>
      <c r="I223" s="518"/>
      <c r="J223" s="519"/>
      <c r="K223" s="519"/>
      <c r="L223" s="520"/>
      <c r="M223" s="519"/>
      <c r="N223" s="519"/>
      <c r="O223" s="519"/>
      <c r="P223" s="520"/>
      <c r="Q223" s="21"/>
      <c r="R223" s="21"/>
      <c r="S223" s="21"/>
      <c r="T223" s="21"/>
      <c r="U223" s="21"/>
      <c r="V223" s="21"/>
      <c r="W223" s="21"/>
      <c r="X223" s="21"/>
      <c r="Y223" s="21"/>
      <c r="Z223" s="21"/>
    </row>
    <row r="224" spans="1:26" ht="23.25" customHeight="1" x14ac:dyDescent="0.25">
      <c r="B224" s="417"/>
      <c r="C224" s="418"/>
      <c r="D224" s="418"/>
      <c r="E224" s="418"/>
      <c r="F224" s="418"/>
      <c r="G224" s="418"/>
      <c r="H224" s="517"/>
      <c r="I224" s="518"/>
      <c r="J224" s="519"/>
      <c r="K224" s="519"/>
      <c r="L224" s="520"/>
      <c r="M224" s="519"/>
      <c r="N224" s="519"/>
      <c r="O224" s="519"/>
      <c r="P224" s="520"/>
      <c r="Q224" s="21"/>
      <c r="R224" s="21"/>
      <c r="S224" s="21"/>
      <c r="T224" s="21"/>
      <c r="U224" s="21"/>
      <c r="V224" s="21"/>
      <c r="W224" s="21"/>
      <c r="X224" s="21"/>
      <c r="Y224" s="21"/>
      <c r="Z224" s="21"/>
    </row>
    <row r="225" spans="2:26" ht="23.25" customHeight="1" x14ac:dyDescent="0.25">
      <c r="B225" s="417"/>
      <c r="C225" s="418"/>
      <c r="D225" s="418"/>
      <c r="E225" s="418"/>
      <c r="F225" s="418"/>
      <c r="G225" s="418"/>
      <c r="H225" s="517"/>
      <c r="I225" s="518"/>
      <c r="J225" s="519"/>
      <c r="K225" s="519"/>
      <c r="L225" s="520"/>
      <c r="M225" s="519"/>
      <c r="N225" s="519"/>
      <c r="O225" s="519"/>
      <c r="P225" s="520"/>
      <c r="Q225" s="21"/>
      <c r="R225" s="21"/>
      <c r="S225" s="21"/>
      <c r="T225" s="21"/>
      <c r="U225" s="21"/>
      <c r="V225" s="21"/>
      <c r="W225" s="21"/>
      <c r="X225" s="21"/>
      <c r="Y225" s="21"/>
      <c r="Z225" s="21"/>
    </row>
    <row r="226" spans="2:26" ht="23.25" customHeight="1" x14ac:dyDescent="0.25">
      <c r="B226" s="417"/>
      <c r="C226" s="418"/>
      <c r="D226" s="418"/>
      <c r="E226" s="418"/>
      <c r="F226" s="418"/>
      <c r="G226" s="418"/>
      <c r="H226" s="517"/>
      <c r="I226" s="518"/>
      <c r="J226" s="519"/>
      <c r="K226" s="519"/>
      <c r="L226" s="520"/>
      <c r="M226" s="519"/>
      <c r="N226" s="519"/>
      <c r="O226" s="519"/>
      <c r="P226" s="520"/>
      <c r="Q226" s="21"/>
      <c r="R226" s="21"/>
      <c r="S226" s="21"/>
      <c r="T226" s="21"/>
      <c r="U226" s="21"/>
      <c r="V226" s="21"/>
      <c r="W226" s="21"/>
      <c r="X226" s="21"/>
      <c r="Y226" s="21"/>
      <c r="Z226" s="21"/>
    </row>
    <row r="227" spans="2:26" ht="23.25" customHeight="1" x14ac:dyDescent="0.25">
      <c r="B227" s="417"/>
      <c r="C227" s="418"/>
      <c r="D227" s="418"/>
      <c r="E227" s="418"/>
      <c r="F227" s="418"/>
      <c r="G227" s="418"/>
      <c r="H227" s="517"/>
      <c r="I227" s="518"/>
      <c r="J227" s="519"/>
      <c r="K227" s="519"/>
      <c r="L227" s="520"/>
      <c r="M227" s="519"/>
      <c r="N227" s="519"/>
      <c r="O227" s="519"/>
      <c r="P227" s="520"/>
      <c r="Q227" s="21"/>
      <c r="R227" s="21"/>
      <c r="S227" s="21"/>
      <c r="T227" s="21"/>
      <c r="U227" s="21"/>
      <c r="V227" s="21"/>
      <c r="W227" s="21"/>
      <c r="X227" s="21"/>
      <c r="Y227" s="21"/>
      <c r="Z227" s="21"/>
    </row>
    <row r="228" spans="2:26" ht="23.25" customHeight="1" thickBot="1" x14ac:dyDescent="0.3">
      <c r="B228" s="445" t="s">
        <v>53</v>
      </c>
      <c r="C228" s="446"/>
      <c r="D228" s="446"/>
      <c r="E228" s="446"/>
      <c r="F228" s="446"/>
      <c r="G228" s="446"/>
      <c r="H228" s="531"/>
      <c r="I228" s="532">
        <f>SUM(I223:I227)</f>
        <v>0</v>
      </c>
      <c r="J228" s="533"/>
      <c r="K228" s="533"/>
      <c r="L228" s="534"/>
      <c r="M228" s="532">
        <f>SUM(M223:M227)</f>
        <v>0</v>
      </c>
      <c r="N228" s="533"/>
      <c r="O228" s="533"/>
      <c r="P228" s="534"/>
      <c r="Q228" s="21"/>
      <c r="R228" s="21"/>
      <c r="S228" s="21"/>
      <c r="T228" s="21"/>
      <c r="U228" s="21"/>
      <c r="V228" s="21"/>
      <c r="W228" s="21"/>
      <c r="X228" s="21"/>
      <c r="Y228" s="21"/>
      <c r="Z228" s="21"/>
    </row>
    <row r="229" spans="2:26" ht="36" customHeight="1" x14ac:dyDescent="0.25">
      <c r="B229" s="87" t="s">
        <v>145</v>
      </c>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2:26" ht="12.75" customHeight="1"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2:26" ht="23.25" customHeight="1" x14ac:dyDescent="0.25">
      <c r="B231" s="82"/>
      <c r="C231" s="457" t="s">
        <v>146</v>
      </c>
      <c r="D231" s="458"/>
      <c r="E231" s="458"/>
      <c r="F231" s="458"/>
      <c r="G231" s="458"/>
      <c r="H231" s="458"/>
      <c r="I231" s="458"/>
      <c r="J231" s="458"/>
      <c r="K231" s="458"/>
      <c r="L231" s="458"/>
      <c r="M231" s="458"/>
      <c r="N231" s="458"/>
      <c r="O231" s="458"/>
      <c r="P231" s="458"/>
      <c r="Q231" s="458"/>
      <c r="R231" s="458"/>
      <c r="S231" s="458"/>
      <c r="T231" s="458"/>
      <c r="U231" s="458"/>
      <c r="V231" s="458"/>
      <c r="W231" s="458"/>
      <c r="X231" s="458"/>
      <c r="Y231" s="458"/>
      <c r="Z231" s="458"/>
    </row>
    <row r="232" spans="2:26" ht="8.25" customHeight="1" x14ac:dyDescent="0.25">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2:26" ht="23.25" customHeight="1" x14ac:dyDescent="0.25">
      <c r="B233" s="82"/>
      <c r="C233" s="3" t="s">
        <v>147</v>
      </c>
      <c r="D233" s="3"/>
      <c r="E233" s="3"/>
      <c r="F233" s="3"/>
      <c r="G233" s="3"/>
      <c r="H233" s="3"/>
      <c r="I233" s="3"/>
      <c r="J233" s="3"/>
      <c r="K233" s="3"/>
      <c r="L233" s="3"/>
      <c r="M233" s="3"/>
      <c r="N233" s="3"/>
      <c r="O233" s="3"/>
      <c r="P233" s="3"/>
      <c r="Q233" s="3"/>
      <c r="R233" s="3"/>
      <c r="S233" s="3"/>
      <c r="T233" s="3"/>
      <c r="U233" s="3"/>
      <c r="V233" s="3"/>
      <c r="W233" s="3"/>
      <c r="X233" s="3"/>
      <c r="Y233" s="3"/>
      <c r="Z233" s="3"/>
    </row>
    <row r="234" spans="2:26" ht="8.25" customHeight="1" x14ac:dyDescent="0.25">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2:26" ht="23.25" customHeight="1" x14ac:dyDescent="0.25">
      <c r="B235" s="82" t="s">
        <v>0</v>
      </c>
      <c r="C235" s="3" t="s">
        <v>148</v>
      </c>
      <c r="D235" s="3"/>
      <c r="E235" s="3"/>
      <c r="F235" s="3"/>
      <c r="G235" s="3"/>
      <c r="H235" s="3"/>
      <c r="I235" s="3"/>
      <c r="J235" s="3"/>
      <c r="K235" s="3"/>
      <c r="L235" s="3"/>
      <c r="M235" s="3"/>
      <c r="N235" s="3"/>
      <c r="O235" s="3"/>
      <c r="P235" s="3"/>
      <c r="Q235" s="3"/>
      <c r="R235" s="3"/>
      <c r="S235" s="3"/>
      <c r="T235" s="3"/>
      <c r="U235" s="3"/>
      <c r="V235" s="3"/>
      <c r="W235" s="3"/>
      <c r="X235" s="3"/>
      <c r="Y235" s="3"/>
      <c r="Z235" s="3"/>
    </row>
    <row r="236" spans="2:26" s="42" customFormat="1" ht="45" customHeight="1" x14ac:dyDescent="0.25">
      <c r="B236" s="42" t="s">
        <v>133</v>
      </c>
    </row>
    <row r="237" spans="2:26" ht="23.25" customHeight="1" x14ac:dyDescent="0.25">
      <c r="B237" s="443"/>
      <c r="C237" s="443"/>
      <c r="D237" s="443"/>
      <c r="E237" s="443"/>
      <c r="F237" s="443"/>
      <c r="G237" s="443"/>
      <c r="H237" s="443"/>
      <c r="I237" s="443"/>
      <c r="J237" s="443"/>
      <c r="K237" s="443"/>
      <c r="L237" s="443"/>
      <c r="M237" s="443"/>
      <c r="N237" s="443"/>
      <c r="O237" s="443"/>
      <c r="P237" s="443"/>
      <c r="Q237" s="443"/>
      <c r="R237" s="443"/>
      <c r="S237" s="443"/>
      <c r="T237" s="443"/>
      <c r="U237" s="443"/>
      <c r="V237" s="443"/>
      <c r="W237" s="443"/>
      <c r="X237" s="443"/>
      <c r="Y237" s="443"/>
      <c r="Z237" s="443"/>
    </row>
    <row r="238" spans="2:26" ht="23.25" customHeight="1" x14ac:dyDescent="0.25">
      <c r="B238" s="443"/>
      <c r="C238" s="443"/>
      <c r="D238" s="443"/>
      <c r="E238" s="443"/>
      <c r="F238" s="443"/>
      <c r="G238" s="443"/>
      <c r="H238" s="443"/>
      <c r="I238" s="443"/>
      <c r="J238" s="443"/>
      <c r="K238" s="443"/>
      <c r="L238" s="443"/>
      <c r="M238" s="443"/>
      <c r="N238" s="443"/>
      <c r="O238" s="443"/>
      <c r="P238" s="443"/>
      <c r="Q238" s="443"/>
      <c r="R238" s="443"/>
      <c r="S238" s="443"/>
      <c r="T238" s="443"/>
      <c r="U238" s="443"/>
      <c r="V238" s="443"/>
      <c r="W238" s="443"/>
      <c r="X238" s="443"/>
      <c r="Y238" s="443"/>
      <c r="Z238" s="443"/>
    </row>
    <row r="239" spans="2:26" ht="39" customHeight="1" x14ac:dyDescent="0.25">
      <c r="B239" s="443"/>
      <c r="C239" s="443"/>
      <c r="D239" s="443"/>
      <c r="E239" s="443"/>
      <c r="F239" s="443"/>
      <c r="G239" s="443"/>
      <c r="H239" s="443"/>
      <c r="I239" s="443"/>
      <c r="J239" s="443"/>
      <c r="K239" s="443"/>
      <c r="L239" s="443"/>
      <c r="M239" s="443"/>
      <c r="N239" s="443"/>
      <c r="O239" s="443"/>
      <c r="P239" s="443"/>
      <c r="Q239" s="443"/>
      <c r="R239" s="443"/>
      <c r="S239" s="443"/>
      <c r="T239" s="443"/>
      <c r="U239" s="443"/>
      <c r="V239" s="443"/>
      <c r="W239" s="443"/>
      <c r="X239" s="443"/>
      <c r="Y239" s="443"/>
      <c r="Z239" s="443"/>
    </row>
    <row r="240" spans="2:26" ht="84.95" hidden="1" customHeight="1" x14ac:dyDescent="0.25">
      <c r="B240" s="443"/>
      <c r="C240" s="443"/>
      <c r="D240" s="443"/>
      <c r="E240" s="443"/>
      <c r="F240" s="443"/>
      <c r="G240" s="443"/>
      <c r="H240" s="443"/>
      <c r="I240" s="443"/>
      <c r="J240" s="443"/>
      <c r="K240" s="443"/>
      <c r="L240" s="443"/>
      <c r="M240" s="443"/>
      <c r="N240" s="443"/>
      <c r="O240" s="443"/>
      <c r="P240" s="443"/>
      <c r="Q240" s="443"/>
      <c r="R240" s="443"/>
      <c r="S240" s="443"/>
      <c r="T240" s="443"/>
      <c r="U240" s="443"/>
      <c r="V240" s="443"/>
      <c r="W240" s="443"/>
      <c r="X240" s="443"/>
      <c r="Y240" s="443"/>
      <c r="Z240" s="443"/>
    </row>
    <row r="241" spans="1:26" ht="84.95" hidden="1" customHeight="1" x14ac:dyDescent="0.25">
      <c r="B241" s="443"/>
      <c r="C241" s="443"/>
      <c r="D241" s="443"/>
      <c r="E241" s="443"/>
      <c r="F241" s="443"/>
      <c r="G241" s="443"/>
      <c r="H241" s="443"/>
      <c r="I241" s="443"/>
      <c r="J241" s="443"/>
      <c r="K241" s="443"/>
      <c r="L241" s="443"/>
      <c r="M241" s="443"/>
      <c r="N241" s="443"/>
      <c r="O241" s="443"/>
      <c r="P241" s="443"/>
      <c r="Q241" s="443"/>
      <c r="R241" s="443"/>
      <c r="S241" s="443"/>
      <c r="T241" s="443"/>
      <c r="U241" s="443"/>
      <c r="V241" s="443"/>
      <c r="W241" s="443"/>
      <c r="X241" s="443"/>
      <c r="Y241" s="443"/>
      <c r="Z241" s="443"/>
    </row>
    <row r="242" spans="1:26" ht="84.95" hidden="1" customHeight="1" x14ac:dyDescent="0.25">
      <c r="B242" s="443"/>
      <c r="C242" s="443"/>
      <c r="D242" s="443"/>
      <c r="E242" s="443"/>
      <c r="F242" s="443"/>
      <c r="G242" s="443"/>
      <c r="H242" s="443"/>
      <c r="I242" s="443"/>
      <c r="J242" s="443"/>
      <c r="K242" s="443"/>
      <c r="L242" s="443"/>
      <c r="M242" s="443"/>
      <c r="N242" s="443"/>
      <c r="O242" s="443"/>
      <c r="P242" s="443"/>
      <c r="Q242" s="443"/>
      <c r="R242" s="443"/>
      <c r="S242" s="443"/>
      <c r="T242" s="443"/>
      <c r="U242" s="443"/>
      <c r="V242" s="443"/>
      <c r="W242" s="443"/>
      <c r="X242" s="443"/>
      <c r="Y242" s="443"/>
      <c r="Z242" s="443"/>
    </row>
    <row r="243" spans="1:26" ht="20.25" customHeight="1" x14ac:dyDescent="0.25">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6.5" customHeight="1" x14ac:dyDescent="0.25">
      <c r="B244" s="23" t="s">
        <v>149</v>
      </c>
      <c r="C244" s="21"/>
      <c r="D244" s="21"/>
      <c r="E244" s="21"/>
      <c r="F244" s="21"/>
      <c r="G244" s="21"/>
      <c r="H244" s="21"/>
      <c r="I244" s="21"/>
      <c r="J244" s="21"/>
      <c r="K244" s="28"/>
      <c r="L244" s="28"/>
      <c r="M244" s="28"/>
      <c r="N244" s="28"/>
      <c r="O244" s="28"/>
      <c r="P244" s="28"/>
      <c r="Q244" s="28"/>
      <c r="R244" s="28"/>
      <c r="S244" s="28"/>
      <c r="T244" s="28"/>
      <c r="U244" s="28"/>
      <c r="V244" s="28"/>
      <c r="W244" s="28"/>
      <c r="X244" s="28"/>
      <c r="Y244" s="28"/>
      <c r="Z244" s="28"/>
    </row>
    <row r="245" spans="1:26" s="154" customFormat="1" ht="10.5" customHeight="1" thickBot="1" x14ac:dyDescent="0.3">
      <c r="A245" s="21"/>
      <c r="B245" s="155"/>
      <c r="C245" s="21"/>
      <c r="D245" s="21"/>
      <c r="E245" s="21"/>
      <c r="F245" s="21"/>
      <c r="G245" s="21"/>
      <c r="H245" s="21"/>
      <c r="I245" s="21"/>
      <c r="J245" s="21"/>
      <c r="K245" s="153"/>
      <c r="L245" s="153"/>
      <c r="M245" s="153"/>
      <c r="N245" s="153"/>
      <c r="O245" s="153"/>
      <c r="P245" s="153"/>
      <c r="Q245" s="153"/>
      <c r="R245" s="153"/>
      <c r="S245" s="153"/>
      <c r="T245" s="153"/>
      <c r="U245" s="153"/>
      <c r="V245" s="153"/>
      <c r="W245" s="153"/>
      <c r="X245" s="153"/>
      <c r="Y245" s="153"/>
      <c r="Z245" s="153"/>
    </row>
    <row r="246" spans="1:26" ht="23.25" customHeight="1" thickBot="1" x14ac:dyDescent="0.3">
      <c r="B246" s="21"/>
      <c r="C246" s="21"/>
      <c r="D246" s="21"/>
      <c r="E246" s="537" t="s">
        <v>74</v>
      </c>
      <c r="F246" s="537"/>
      <c r="G246" s="537"/>
      <c r="H246" s="538"/>
      <c r="I246" s="424"/>
      <c r="J246" s="535"/>
      <c r="K246" s="535"/>
      <c r="L246" s="536"/>
      <c r="M246" s="28"/>
      <c r="N246" s="28"/>
      <c r="O246" s="28"/>
      <c r="P246" s="28"/>
      <c r="Q246" s="28"/>
      <c r="R246" s="28"/>
      <c r="S246" s="28"/>
      <c r="T246" s="28"/>
      <c r="U246" s="28"/>
      <c r="V246" s="28"/>
      <c r="W246" s="86"/>
      <c r="X246" s="86"/>
      <c r="Y246" s="86"/>
      <c r="Z246" s="86"/>
    </row>
    <row r="247" spans="1:26" ht="39" customHeight="1" x14ac:dyDescent="0.25">
      <c r="B247" s="427" t="s">
        <v>150</v>
      </c>
      <c r="C247" s="428"/>
      <c r="D247" s="428"/>
      <c r="E247" s="428"/>
      <c r="F247" s="428"/>
      <c r="G247" s="428"/>
      <c r="H247" s="428"/>
      <c r="I247" s="467" t="s">
        <v>151</v>
      </c>
      <c r="J247" s="467"/>
      <c r="K247" s="467"/>
      <c r="L247" s="528"/>
      <c r="M247" s="21"/>
      <c r="N247" s="21"/>
      <c r="O247" s="21"/>
      <c r="P247" s="21"/>
      <c r="Q247" s="21"/>
      <c r="R247" s="21"/>
      <c r="S247" s="21"/>
      <c r="T247" s="21"/>
      <c r="U247" s="21"/>
      <c r="V247" s="21"/>
      <c r="W247" s="21"/>
      <c r="X247" s="21"/>
      <c r="Y247" s="21"/>
      <c r="Z247" s="21"/>
    </row>
    <row r="248" spans="1:26" ht="3" customHeight="1" x14ac:dyDescent="0.25">
      <c r="B248" s="429"/>
      <c r="C248" s="430"/>
      <c r="D248" s="430"/>
      <c r="E248" s="430"/>
      <c r="F248" s="430"/>
      <c r="G248" s="430"/>
      <c r="H248" s="430"/>
      <c r="I248" s="529"/>
      <c r="J248" s="529"/>
      <c r="K248" s="529"/>
      <c r="L248" s="530"/>
      <c r="M248" s="21"/>
      <c r="N248" s="21"/>
      <c r="O248" s="21"/>
      <c r="P248" s="21"/>
      <c r="Q248" s="21"/>
      <c r="R248" s="21"/>
      <c r="S248" s="21"/>
      <c r="T248" s="21"/>
      <c r="U248" s="21"/>
      <c r="V248" s="21"/>
      <c r="W248" s="21"/>
      <c r="X248" s="21"/>
      <c r="Y248" s="21"/>
      <c r="Z248" s="21"/>
    </row>
    <row r="249" spans="1:26" ht="23.25" customHeight="1" x14ac:dyDescent="0.25">
      <c r="B249" s="295" t="s">
        <v>103</v>
      </c>
      <c r="C249" s="296"/>
      <c r="D249" s="296"/>
      <c r="E249" s="296"/>
      <c r="F249" s="296"/>
      <c r="G249" s="296"/>
      <c r="H249" s="297"/>
      <c r="I249" s="519"/>
      <c r="J249" s="519"/>
      <c r="K249" s="519"/>
      <c r="L249" s="520"/>
      <c r="M249" s="21"/>
      <c r="N249" s="21"/>
      <c r="O249" s="21"/>
      <c r="P249" s="21"/>
      <c r="Q249" s="21"/>
      <c r="R249" s="21"/>
      <c r="S249" s="21"/>
      <c r="T249" s="21"/>
      <c r="U249" s="21"/>
      <c r="V249" s="21"/>
      <c r="W249" s="21"/>
      <c r="X249" s="21"/>
      <c r="Y249" s="21"/>
      <c r="Z249" s="21"/>
    </row>
    <row r="250" spans="1:26" ht="23.25" customHeight="1" x14ac:dyDescent="0.25">
      <c r="B250" s="295" t="s">
        <v>104</v>
      </c>
      <c r="C250" s="296"/>
      <c r="D250" s="296"/>
      <c r="E250" s="296"/>
      <c r="F250" s="296"/>
      <c r="G250" s="296"/>
      <c r="H250" s="297"/>
      <c r="I250" s="519"/>
      <c r="J250" s="519"/>
      <c r="K250" s="519"/>
      <c r="L250" s="520"/>
      <c r="M250" s="21"/>
      <c r="N250" s="21"/>
      <c r="O250" s="21"/>
      <c r="P250" s="21"/>
      <c r="Q250" s="21"/>
      <c r="R250" s="21"/>
      <c r="S250" s="21"/>
      <c r="T250" s="21"/>
      <c r="U250" s="21"/>
      <c r="V250" s="21"/>
      <c r="W250" s="21"/>
      <c r="X250" s="21"/>
      <c r="Y250" s="21"/>
      <c r="Z250" s="21"/>
    </row>
    <row r="251" spans="1:26" ht="23.25" customHeight="1" x14ac:dyDescent="0.25">
      <c r="B251" s="295" t="s">
        <v>105</v>
      </c>
      <c r="C251" s="296"/>
      <c r="D251" s="296"/>
      <c r="E251" s="296"/>
      <c r="F251" s="296"/>
      <c r="G251" s="296"/>
      <c r="H251" s="297"/>
      <c r="I251" s="519"/>
      <c r="J251" s="519"/>
      <c r="K251" s="519"/>
      <c r="L251" s="520"/>
      <c r="M251" s="21"/>
      <c r="N251" s="21"/>
      <c r="O251" s="21"/>
      <c r="P251" s="21"/>
      <c r="Q251" s="21"/>
      <c r="R251" s="21"/>
      <c r="S251" s="21"/>
      <c r="T251" s="21"/>
      <c r="U251" s="21"/>
      <c r="V251" s="21"/>
      <c r="W251" s="21"/>
      <c r="X251" s="21"/>
      <c r="Y251" s="21"/>
      <c r="Z251" s="21"/>
    </row>
    <row r="252" spans="1:26" ht="23.25" customHeight="1" x14ac:dyDescent="0.25">
      <c r="B252" s="295" t="s">
        <v>106</v>
      </c>
      <c r="C252" s="296"/>
      <c r="D252" s="296"/>
      <c r="E252" s="296"/>
      <c r="F252" s="296"/>
      <c r="G252" s="296"/>
      <c r="H252" s="297"/>
      <c r="I252" s="519"/>
      <c r="J252" s="519"/>
      <c r="K252" s="519"/>
      <c r="L252" s="520"/>
      <c r="M252" s="21"/>
      <c r="N252" s="21"/>
      <c r="O252" s="21"/>
      <c r="P252" s="21"/>
      <c r="Q252" s="21"/>
      <c r="R252" s="21"/>
      <c r="S252" s="21"/>
      <c r="T252" s="21"/>
      <c r="U252" s="21"/>
      <c r="V252" s="21"/>
      <c r="W252" s="21"/>
      <c r="X252" s="21"/>
      <c r="Y252" s="21"/>
      <c r="Z252" s="21"/>
    </row>
    <row r="253" spans="1:26" ht="23.25" customHeight="1" x14ac:dyDescent="0.25">
      <c r="B253" s="295" t="s">
        <v>107</v>
      </c>
      <c r="C253" s="296"/>
      <c r="D253" s="296"/>
      <c r="E253" s="296"/>
      <c r="F253" s="296"/>
      <c r="G253" s="296"/>
      <c r="H253" s="297"/>
      <c r="I253" s="519"/>
      <c r="J253" s="519"/>
      <c r="K253" s="519"/>
      <c r="L253" s="520"/>
      <c r="M253" s="21"/>
      <c r="N253" s="21"/>
      <c r="O253" s="21"/>
      <c r="P253" s="21"/>
      <c r="Q253" s="21"/>
      <c r="R253" s="21"/>
      <c r="S253" s="21"/>
      <c r="T253" s="21"/>
      <c r="U253" s="21"/>
      <c r="V253" s="21"/>
      <c r="W253" s="21"/>
      <c r="X253" s="21"/>
      <c r="Y253" s="21"/>
      <c r="Z253" s="21"/>
    </row>
    <row r="254" spans="1:26" ht="23.25" customHeight="1" x14ac:dyDescent="0.25">
      <c r="B254" s="295" t="s">
        <v>108</v>
      </c>
      <c r="C254" s="296"/>
      <c r="D254" s="296"/>
      <c r="E254" s="296"/>
      <c r="F254" s="296"/>
      <c r="G254" s="296"/>
      <c r="H254" s="297"/>
      <c r="I254" s="519"/>
      <c r="J254" s="519"/>
      <c r="K254" s="519"/>
      <c r="L254" s="520"/>
      <c r="M254" s="21"/>
      <c r="N254" s="21"/>
      <c r="O254" s="21"/>
      <c r="P254" s="21"/>
      <c r="Q254" s="21"/>
      <c r="R254" s="21"/>
      <c r="S254" s="21"/>
      <c r="T254" s="21"/>
      <c r="U254" s="21"/>
      <c r="V254" s="21"/>
      <c r="W254" s="21"/>
      <c r="X254" s="21"/>
      <c r="Y254" s="21"/>
      <c r="Z254" s="21"/>
    </row>
    <row r="255" spans="1:26" ht="23.25" customHeight="1" thickBot="1" x14ac:dyDescent="0.3">
      <c r="B255" s="445" t="s">
        <v>53</v>
      </c>
      <c r="C255" s="446"/>
      <c r="D255" s="446"/>
      <c r="E255" s="446"/>
      <c r="F255" s="446"/>
      <c r="G255" s="446"/>
      <c r="H255" s="446"/>
      <c r="I255" s="533">
        <f>SUM(I249:L254)</f>
        <v>0</v>
      </c>
      <c r="J255" s="533"/>
      <c r="K255" s="533"/>
      <c r="L255" s="534"/>
      <c r="M255" s="21"/>
      <c r="N255" s="21"/>
      <c r="O255" s="21"/>
      <c r="P255" s="21"/>
      <c r="Q255" s="21"/>
      <c r="R255" s="21"/>
      <c r="S255" s="21"/>
      <c r="T255" s="21"/>
      <c r="U255" s="21"/>
      <c r="V255" s="21"/>
      <c r="W255" s="21"/>
      <c r="X255" s="21"/>
      <c r="Y255" s="21"/>
      <c r="Z255" s="21"/>
    </row>
    <row r="256" spans="1:26" ht="35.25" customHeight="1" x14ac:dyDescent="0.25">
      <c r="B256" s="545" t="s">
        <v>152</v>
      </c>
      <c r="C256" s="545"/>
      <c r="D256" s="545"/>
      <c r="E256" s="545"/>
      <c r="F256" s="545"/>
      <c r="G256" s="545"/>
      <c r="H256" s="545"/>
      <c r="I256" s="545"/>
      <c r="J256" s="545"/>
      <c r="K256" s="545"/>
      <c r="L256" s="545"/>
      <c r="M256" s="545"/>
      <c r="N256" s="545"/>
      <c r="O256" s="545"/>
      <c r="P256" s="545"/>
      <c r="Q256" s="545"/>
      <c r="R256" s="545"/>
      <c r="S256" s="545"/>
      <c r="T256" s="545"/>
      <c r="U256" s="545"/>
      <c r="V256" s="545"/>
      <c r="W256" s="545"/>
      <c r="X256" s="545"/>
      <c r="Y256" s="545"/>
      <c r="Z256" s="545"/>
    </row>
    <row r="257" spans="1:26" ht="23.25" customHeight="1" x14ac:dyDescent="0.25">
      <c r="B257" s="443"/>
      <c r="C257" s="443"/>
      <c r="D257" s="443"/>
      <c r="E257" s="443"/>
      <c r="F257" s="443"/>
      <c r="G257" s="443"/>
      <c r="H257" s="443"/>
      <c r="I257" s="443"/>
      <c r="J257" s="443"/>
      <c r="K257" s="443"/>
      <c r="L257" s="443"/>
      <c r="M257" s="443"/>
      <c r="N257" s="443"/>
      <c r="O257" s="443"/>
      <c r="P257" s="443"/>
      <c r="Q257" s="443"/>
      <c r="R257" s="443"/>
      <c r="S257" s="443"/>
      <c r="T257" s="443"/>
      <c r="U257" s="443"/>
      <c r="V257" s="443"/>
      <c r="W257" s="443"/>
      <c r="X257" s="443"/>
      <c r="Y257" s="443"/>
      <c r="Z257" s="443"/>
    </row>
    <row r="258" spans="1:26" ht="23.25" customHeight="1" x14ac:dyDescent="0.25">
      <c r="B258" s="443"/>
      <c r="C258" s="443"/>
      <c r="D258" s="443"/>
      <c r="E258" s="443"/>
      <c r="F258" s="443"/>
      <c r="G258" s="443"/>
      <c r="H258" s="443"/>
      <c r="I258" s="443"/>
      <c r="J258" s="443"/>
      <c r="K258" s="443"/>
      <c r="L258" s="443"/>
      <c r="M258" s="443"/>
      <c r="N258" s="443"/>
      <c r="O258" s="443"/>
      <c r="P258" s="443"/>
      <c r="Q258" s="443"/>
      <c r="R258" s="443"/>
      <c r="S258" s="443"/>
      <c r="T258" s="443"/>
      <c r="U258" s="443"/>
      <c r="V258" s="443"/>
      <c r="W258" s="443"/>
      <c r="X258" s="443"/>
      <c r="Y258" s="443"/>
      <c r="Z258" s="443"/>
    </row>
    <row r="259" spans="1:26" ht="16.5" customHeight="1" x14ac:dyDescent="0.25">
      <c r="B259" s="443"/>
      <c r="C259" s="443"/>
      <c r="D259" s="443"/>
      <c r="E259" s="443"/>
      <c r="F259" s="443"/>
      <c r="G259" s="443"/>
      <c r="H259" s="443"/>
      <c r="I259" s="443"/>
      <c r="J259" s="443"/>
      <c r="K259" s="443"/>
      <c r="L259" s="443"/>
      <c r="M259" s="443"/>
      <c r="N259" s="443"/>
      <c r="O259" s="443"/>
      <c r="P259" s="443"/>
      <c r="Q259" s="443"/>
      <c r="R259" s="443"/>
      <c r="S259" s="443"/>
      <c r="T259" s="443"/>
      <c r="U259" s="443"/>
      <c r="V259" s="443"/>
      <c r="W259" s="443"/>
      <c r="X259" s="443"/>
      <c r="Y259" s="443"/>
      <c r="Z259" s="443"/>
    </row>
    <row r="260" spans="1:26" ht="6" customHeight="1" x14ac:dyDescent="0.25">
      <c r="B260" s="443"/>
      <c r="C260" s="443"/>
      <c r="D260" s="443"/>
      <c r="E260" s="443"/>
      <c r="F260" s="443"/>
      <c r="G260" s="443"/>
      <c r="H260" s="443"/>
      <c r="I260" s="443"/>
      <c r="J260" s="443"/>
      <c r="K260" s="443"/>
      <c r="L260" s="443"/>
      <c r="M260" s="443"/>
      <c r="N260" s="443"/>
      <c r="O260" s="443"/>
      <c r="P260" s="443"/>
      <c r="Q260" s="443"/>
      <c r="R260" s="443"/>
      <c r="S260" s="443"/>
      <c r="T260" s="443"/>
      <c r="U260" s="443"/>
      <c r="V260" s="443"/>
      <c r="W260" s="443"/>
      <c r="X260" s="443"/>
      <c r="Y260" s="443"/>
      <c r="Z260" s="443"/>
    </row>
    <row r="261" spans="1:26" ht="23.25" hidden="1" customHeight="1" x14ac:dyDescent="0.25">
      <c r="B261" s="443"/>
      <c r="C261" s="443"/>
      <c r="D261" s="443"/>
      <c r="E261" s="443"/>
      <c r="F261" s="443"/>
      <c r="G261" s="443"/>
      <c r="H261" s="443"/>
      <c r="I261" s="443"/>
      <c r="J261" s="443"/>
      <c r="K261" s="443"/>
      <c r="L261" s="443"/>
      <c r="M261" s="443"/>
      <c r="N261" s="443"/>
      <c r="O261" s="443"/>
      <c r="P261" s="443"/>
      <c r="Q261" s="443"/>
      <c r="R261" s="443"/>
      <c r="S261" s="443"/>
      <c r="T261" s="443"/>
      <c r="U261" s="443"/>
      <c r="V261" s="443"/>
      <c r="W261" s="443"/>
      <c r="X261" s="443"/>
      <c r="Y261" s="443"/>
      <c r="Z261" s="443"/>
    </row>
    <row r="262" spans="1:26" ht="9" hidden="1" customHeight="1" x14ac:dyDescent="0.25">
      <c r="B262" s="443"/>
      <c r="C262" s="443"/>
      <c r="D262" s="443"/>
      <c r="E262" s="443"/>
      <c r="F262" s="443"/>
      <c r="G262" s="443"/>
      <c r="H262" s="443"/>
      <c r="I262" s="443"/>
      <c r="J262" s="443"/>
      <c r="K262" s="443"/>
      <c r="L262" s="443"/>
      <c r="M262" s="443"/>
      <c r="N262" s="443"/>
      <c r="O262" s="443"/>
      <c r="P262" s="443"/>
      <c r="Q262" s="443"/>
      <c r="R262" s="443"/>
      <c r="S262" s="443"/>
      <c r="T262" s="443"/>
      <c r="U262" s="443"/>
      <c r="V262" s="443"/>
      <c r="W262" s="443"/>
      <c r="X262" s="443"/>
      <c r="Y262" s="443"/>
      <c r="Z262" s="443"/>
    </row>
    <row r="263" spans="1:26" ht="16.5" customHeight="1" x14ac:dyDescent="0.25">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23.25" customHeight="1" x14ac:dyDescent="0.25">
      <c r="B264" s="88" t="s">
        <v>153</v>
      </c>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8.25" customHeight="1" x14ac:dyDescent="0.25">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23.25" customHeight="1" x14ac:dyDescent="0.25">
      <c r="B266" s="82" t="s">
        <v>0</v>
      </c>
      <c r="C266" s="457" t="s">
        <v>154</v>
      </c>
      <c r="D266" s="458"/>
      <c r="E266" s="458"/>
      <c r="F266" s="458"/>
      <c r="G266" s="458"/>
      <c r="H266" s="458"/>
      <c r="I266" s="458"/>
      <c r="J266" s="458"/>
      <c r="K266" s="458"/>
      <c r="L266" s="458"/>
      <c r="M266" s="458"/>
      <c r="N266" s="458"/>
      <c r="O266" s="458"/>
      <c r="P266" s="458"/>
      <c r="Q266" s="458"/>
      <c r="R266" s="458"/>
      <c r="S266" s="458"/>
      <c r="T266" s="458"/>
      <c r="U266" s="458"/>
      <c r="V266" s="458"/>
      <c r="W266" s="458"/>
      <c r="X266" s="458"/>
      <c r="Y266" s="458"/>
      <c r="Z266" s="458"/>
    </row>
    <row r="267" spans="1:26" ht="8.25" customHeight="1" x14ac:dyDescent="0.25">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23.25" customHeight="1" x14ac:dyDescent="0.25">
      <c r="B268" s="82"/>
      <c r="C268" s="3" t="s">
        <v>155</v>
      </c>
      <c r="D268" s="3"/>
      <c r="E268" s="3"/>
      <c r="F268" s="3"/>
      <c r="G268" s="3"/>
      <c r="H268" s="3"/>
      <c r="I268" s="3"/>
      <c r="J268" s="3"/>
      <c r="K268" s="3"/>
      <c r="L268" s="3"/>
      <c r="M268" s="3"/>
      <c r="N268" s="3"/>
      <c r="O268" s="3"/>
      <c r="P268" s="3"/>
      <c r="Q268" s="3"/>
      <c r="R268" s="3"/>
      <c r="S268" s="3"/>
      <c r="T268" s="3"/>
      <c r="U268" s="3"/>
      <c r="V268" s="3"/>
      <c r="W268" s="3"/>
      <c r="X268" s="3"/>
      <c r="Y268" s="3"/>
      <c r="Z268" s="3"/>
    </row>
    <row r="269" spans="1:26" ht="8.25" customHeight="1" x14ac:dyDescent="0.25">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23.25" customHeight="1" x14ac:dyDescent="0.25">
      <c r="B270" s="82"/>
      <c r="C270" s="3" t="s">
        <v>156</v>
      </c>
      <c r="D270" s="3"/>
      <c r="E270" s="3"/>
      <c r="F270" s="3"/>
      <c r="G270" s="3"/>
      <c r="H270" s="3"/>
      <c r="I270" s="3"/>
      <c r="J270" s="3"/>
      <c r="K270" s="3"/>
      <c r="L270" s="3"/>
      <c r="M270" s="3"/>
      <c r="N270" s="3"/>
      <c r="O270" s="3"/>
      <c r="P270" s="3"/>
      <c r="Q270" s="3"/>
      <c r="R270" s="3"/>
      <c r="S270" s="3"/>
      <c r="T270" s="3"/>
      <c r="U270" s="3"/>
      <c r="V270" s="3"/>
      <c r="W270" s="3"/>
      <c r="X270" s="3"/>
      <c r="Y270" s="3"/>
      <c r="Z270" s="3"/>
    </row>
    <row r="271" spans="1:26" ht="24.95" customHeight="1" x14ac:dyDescent="0.25">
      <c r="B271" s="21"/>
      <c r="C271" s="21"/>
      <c r="D271" s="21"/>
      <c r="E271" s="21"/>
      <c r="F271" s="21"/>
      <c r="G271" s="21"/>
      <c r="H271" s="21"/>
      <c r="I271" s="21"/>
      <c r="J271" s="21"/>
      <c r="K271" s="21"/>
      <c r="L271" s="21"/>
      <c r="M271" s="21"/>
      <c r="N271" s="21"/>
      <c r="O271" s="21"/>
      <c r="P271" s="21"/>
      <c r="Q271" s="3"/>
      <c r="R271" s="3"/>
      <c r="S271" s="3"/>
      <c r="T271" s="3"/>
      <c r="U271" s="3"/>
      <c r="V271" s="3"/>
      <c r="W271" s="3"/>
      <c r="X271" s="3"/>
      <c r="Y271" s="3"/>
      <c r="Z271" s="3"/>
    </row>
    <row r="272" spans="1:26" ht="23.25" customHeight="1" x14ac:dyDescent="0.3">
      <c r="A272" s="40" t="s">
        <v>157</v>
      </c>
      <c r="B272" s="539" t="s">
        <v>158</v>
      </c>
      <c r="C272" s="209"/>
      <c r="D272" s="209"/>
      <c r="E272" s="209"/>
      <c r="F272" s="209"/>
      <c r="G272" s="209"/>
      <c r="H272" s="209"/>
      <c r="I272" s="21"/>
      <c r="J272" s="21"/>
      <c r="K272" s="21"/>
      <c r="L272" s="21"/>
      <c r="M272" s="21"/>
      <c r="N272" s="21"/>
      <c r="O272" s="21"/>
      <c r="P272" s="21"/>
      <c r="Q272" s="21"/>
      <c r="R272" s="21"/>
      <c r="S272" s="21"/>
      <c r="T272" s="21"/>
      <c r="U272" s="21"/>
      <c r="V272" s="21"/>
      <c r="W272" s="21"/>
      <c r="X272" s="21"/>
      <c r="Y272" s="21"/>
      <c r="Z272" s="21"/>
    </row>
    <row r="273" spans="1:26" ht="8.25" customHeight="1" x14ac:dyDescent="0.25">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23.25" customHeight="1" x14ac:dyDescent="0.25">
      <c r="B274" s="42" t="s">
        <v>159</v>
      </c>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84.95" customHeight="1" x14ac:dyDescent="0.25">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spans="1:26" ht="36" customHeight="1" thickBot="1" x14ac:dyDescent="0.3">
      <c r="A276" s="22"/>
      <c r="B276" s="21" t="s">
        <v>160</v>
      </c>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23.25" customHeight="1" x14ac:dyDescent="0.25">
      <c r="A277" s="22"/>
      <c r="B277" s="463" t="s">
        <v>41</v>
      </c>
      <c r="C277" s="318"/>
      <c r="D277" s="316" t="s">
        <v>161</v>
      </c>
      <c r="E277" s="317"/>
      <c r="F277" s="317"/>
      <c r="G277" s="317"/>
      <c r="H277" s="318"/>
      <c r="I277" s="316" t="s">
        <v>127</v>
      </c>
      <c r="J277" s="317"/>
      <c r="K277" s="317"/>
      <c r="L277" s="318"/>
      <c r="M277" s="316" t="s">
        <v>162</v>
      </c>
      <c r="N277" s="317"/>
      <c r="O277" s="317"/>
      <c r="P277" s="318"/>
      <c r="Q277" s="322" t="s">
        <v>137</v>
      </c>
      <c r="R277" s="323"/>
      <c r="S277" s="323"/>
      <c r="T277" s="323"/>
      <c r="U277" s="323"/>
      <c r="V277" s="323"/>
      <c r="W277" s="323"/>
      <c r="X277" s="323"/>
      <c r="Y277" s="323"/>
      <c r="Z277" s="324"/>
    </row>
    <row r="278" spans="1:26" ht="18.75" customHeight="1" thickBot="1" x14ac:dyDescent="0.3">
      <c r="A278" s="22"/>
      <c r="B278" s="464"/>
      <c r="C278" s="540"/>
      <c r="D278" s="541"/>
      <c r="E278" s="465"/>
      <c r="F278" s="465"/>
      <c r="G278" s="465"/>
      <c r="H278" s="540"/>
      <c r="I278" s="541"/>
      <c r="J278" s="465"/>
      <c r="K278" s="465"/>
      <c r="L278" s="540"/>
      <c r="M278" s="541"/>
      <c r="N278" s="465"/>
      <c r="O278" s="465"/>
      <c r="P278" s="540"/>
      <c r="Q278" s="542" t="s">
        <v>138</v>
      </c>
      <c r="R278" s="543"/>
      <c r="S278" s="543"/>
      <c r="T278" s="543"/>
      <c r="U278" s="228"/>
      <c r="V278" s="542" t="s">
        <v>139</v>
      </c>
      <c r="W278" s="543"/>
      <c r="X278" s="543"/>
      <c r="Y278" s="543"/>
      <c r="Z278" s="544"/>
    </row>
    <row r="279" spans="1:26" s="89" customFormat="1" ht="23.25" customHeight="1" x14ac:dyDescent="0.25">
      <c r="B279" s="546">
        <v>2025</v>
      </c>
      <c r="C279" s="547"/>
      <c r="D279" s="552"/>
      <c r="E279" s="553"/>
      <c r="F279" s="553"/>
      <c r="G279" s="553"/>
      <c r="H279" s="554"/>
      <c r="I279" s="555"/>
      <c r="J279" s="555"/>
      <c r="K279" s="555"/>
      <c r="L279" s="555"/>
      <c r="M279" s="556"/>
      <c r="N279" s="556"/>
      <c r="O279" s="556"/>
      <c r="P279" s="556"/>
      <c r="Q279" s="557"/>
      <c r="R279" s="558"/>
      <c r="S279" s="558"/>
      <c r="T279" s="558"/>
      <c r="U279" s="559"/>
      <c r="V279" s="557"/>
      <c r="W279" s="558"/>
      <c r="X279" s="558"/>
      <c r="Y279" s="558"/>
      <c r="Z279" s="568"/>
    </row>
    <row r="280" spans="1:26" s="89" customFormat="1" ht="23.25" customHeight="1" x14ac:dyDescent="0.25">
      <c r="B280" s="548"/>
      <c r="C280" s="549"/>
      <c r="D280" s="563"/>
      <c r="E280" s="564"/>
      <c r="F280" s="564"/>
      <c r="G280" s="564"/>
      <c r="H280" s="565"/>
      <c r="I280" s="519"/>
      <c r="J280" s="519"/>
      <c r="K280" s="519"/>
      <c r="L280" s="519"/>
      <c r="M280" s="566"/>
      <c r="N280" s="566"/>
      <c r="O280" s="566"/>
      <c r="P280" s="566"/>
      <c r="Q280" s="560"/>
      <c r="R280" s="561"/>
      <c r="S280" s="561"/>
      <c r="T280" s="561"/>
      <c r="U280" s="567"/>
      <c r="V280" s="560"/>
      <c r="W280" s="561"/>
      <c r="X280" s="561"/>
      <c r="Y280" s="561"/>
      <c r="Z280" s="562"/>
    </row>
    <row r="281" spans="1:26" s="89" customFormat="1" ht="23.25" customHeight="1" x14ac:dyDescent="0.25">
      <c r="B281" s="548"/>
      <c r="C281" s="549"/>
      <c r="D281" s="563"/>
      <c r="E281" s="564"/>
      <c r="F281" s="564"/>
      <c r="G281" s="564"/>
      <c r="H281" s="565"/>
      <c r="I281" s="519"/>
      <c r="J281" s="519"/>
      <c r="K281" s="519"/>
      <c r="L281" s="519"/>
      <c r="M281" s="566"/>
      <c r="N281" s="566"/>
      <c r="O281" s="566"/>
      <c r="P281" s="566"/>
      <c r="Q281" s="560"/>
      <c r="R281" s="561"/>
      <c r="S281" s="561"/>
      <c r="T281" s="561"/>
      <c r="U281" s="567"/>
      <c r="V281" s="560"/>
      <c r="W281" s="561"/>
      <c r="X281" s="561"/>
      <c r="Y281" s="561"/>
      <c r="Z281" s="562"/>
    </row>
    <row r="282" spans="1:26" s="89" customFormat="1" ht="23.25" customHeight="1" thickBot="1" x14ac:dyDescent="0.3">
      <c r="B282" s="550"/>
      <c r="C282" s="551"/>
      <c r="D282" s="569" t="s">
        <v>140</v>
      </c>
      <c r="E282" s="569"/>
      <c r="F282" s="569"/>
      <c r="G282" s="569"/>
      <c r="H282" s="570"/>
      <c r="I282" s="571"/>
      <c r="J282" s="571"/>
      <c r="K282" s="571"/>
      <c r="L282" s="571"/>
      <c r="M282" s="572"/>
      <c r="N282" s="572"/>
      <c r="O282" s="572"/>
      <c r="P282" s="572"/>
      <c r="Q282" s="573"/>
      <c r="R282" s="574"/>
      <c r="S282" s="574"/>
      <c r="T282" s="574"/>
      <c r="U282" s="575"/>
      <c r="V282" s="573"/>
      <c r="W282" s="574"/>
      <c r="X282" s="574"/>
      <c r="Y282" s="574"/>
      <c r="Z282" s="576"/>
    </row>
    <row r="283" spans="1:26" s="89" customFormat="1" ht="23.25" customHeight="1" x14ac:dyDescent="0.25">
      <c r="B283" s="546">
        <f>B279-1</f>
        <v>2024</v>
      </c>
      <c r="C283" s="547"/>
      <c r="D283" s="552"/>
      <c r="E283" s="553"/>
      <c r="F283" s="553"/>
      <c r="G283" s="553"/>
      <c r="H283" s="554"/>
      <c r="I283" s="555"/>
      <c r="J283" s="555"/>
      <c r="K283" s="555"/>
      <c r="L283" s="555"/>
      <c r="M283" s="556"/>
      <c r="N283" s="556"/>
      <c r="O283" s="556"/>
      <c r="P283" s="556"/>
      <c r="Q283" s="557"/>
      <c r="R283" s="558"/>
      <c r="S283" s="558"/>
      <c r="T283" s="558"/>
      <c r="U283" s="559"/>
      <c r="V283" s="557"/>
      <c r="W283" s="558"/>
      <c r="X283" s="558"/>
      <c r="Y283" s="558"/>
      <c r="Z283" s="568"/>
    </row>
    <row r="284" spans="1:26" s="89" customFormat="1" ht="23.25" customHeight="1" x14ac:dyDescent="0.25">
      <c r="B284" s="548"/>
      <c r="C284" s="549"/>
      <c r="D284" s="563"/>
      <c r="E284" s="564"/>
      <c r="F284" s="564"/>
      <c r="G284" s="564"/>
      <c r="H284" s="565"/>
      <c r="I284" s="519"/>
      <c r="J284" s="519"/>
      <c r="K284" s="519"/>
      <c r="L284" s="519"/>
      <c r="M284" s="566"/>
      <c r="N284" s="566"/>
      <c r="O284" s="566"/>
      <c r="P284" s="566"/>
      <c r="Q284" s="560"/>
      <c r="R284" s="561"/>
      <c r="S284" s="561"/>
      <c r="T284" s="561"/>
      <c r="U284" s="567"/>
      <c r="V284" s="560"/>
      <c r="W284" s="561"/>
      <c r="X284" s="561"/>
      <c r="Y284" s="561"/>
      <c r="Z284" s="562"/>
    </row>
    <row r="285" spans="1:26" s="89" customFormat="1" ht="23.25" customHeight="1" x14ac:dyDescent="0.25">
      <c r="B285" s="548"/>
      <c r="C285" s="549"/>
      <c r="D285" s="563"/>
      <c r="E285" s="564"/>
      <c r="F285" s="564"/>
      <c r="G285" s="564"/>
      <c r="H285" s="565"/>
      <c r="I285" s="519"/>
      <c r="J285" s="519"/>
      <c r="K285" s="519"/>
      <c r="L285" s="519"/>
      <c r="M285" s="566"/>
      <c r="N285" s="566"/>
      <c r="O285" s="566"/>
      <c r="P285" s="566"/>
      <c r="Q285" s="560"/>
      <c r="R285" s="561"/>
      <c r="S285" s="561"/>
      <c r="T285" s="561"/>
      <c r="U285" s="567"/>
      <c r="V285" s="560"/>
      <c r="W285" s="561"/>
      <c r="X285" s="561"/>
      <c r="Y285" s="561"/>
      <c r="Z285" s="562"/>
    </row>
    <row r="286" spans="1:26" s="89" customFormat="1" ht="23.25" customHeight="1" thickBot="1" x14ac:dyDescent="0.3">
      <c r="B286" s="550"/>
      <c r="C286" s="551"/>
      <c r="D286" s="569" t="s">
        <v>140</v>
      </c>
      <c r="E286" s="569"/>
      <c r="F286" s="569"/>
      <c r="G286" s="569"/>
      <c r="H286" s="570"/>
      <c r="I286" s="571"/>
      <c r="J286" s="571"/>
      <c r="K286" s="571"/>
      <c r="L286" s="571"/>
      <c r="M286" s="572"/>
      <c r="N286" s="572"/>
      <c r="O286" s="572"/>
      <c r="P286" s="572"/>
      <c r="Q286" s="573"/>
      <c r="R286" s="574"/>
      <c r="S286" s="574"/>
      <c r="T286" s="574"/>
      <c r="U286" s="575"/>
      <c r="V286" s="573"/>
      <c r="W286" s="574"/>
      <c r="X286" s="574"/>
      <c r="Y286" s="574"/>
      <c r="Z286" s="576"/>
    </row>
    <row r="287" spans="1:26" s="89" customFormat="1" ht="23.25" customHeight="1" x14ac:dyDescent="0.25">
      <c r="B287" s="578">
        <f>B283-1</f>
        <v>2023</v>
      </c>
      <c r="C287" s="579"/>
      <c r="D287" s="552"/>
      <c r="E287" s="553"/>
      <c r="F287" s="553"/>
      <c r="G287" s="553"/>
      <c r="H287" s="554"/>
      <c r="I287" s="555"/>
      <c r="J287" s="555"/>
      <c r="K287" s="555"/>
      <c r="L287" s="555"/>
      <c r="M287" s="556"/>
      <c r="N287" s="556"/>
      <c r="O287" s="556"/>
      <c r="P287" s="556"/>
      <c r="Q287" s="557"/>
      <c r="R287" s="558"/>
      <c r="S287" s="558"/>
      <c r="T287" s="558"/>
      <c r="U287" s="559"/>
      <c r="V287" s="557"/>
      <c r="W287" s="558"/>
      <c r="X287" s="558"/>
      <c r="Y287" s="558"/>
      <c r="Z287" s="568"/>
    </row>
    <row r="288" spans="1:26" s="89" customFormat="1" ht="23.25" customHeight="1" x14ac:dyDescent="0.25">
      <c r="B288" s="580"/>
      <c r="C288" s="581"/>
      <c r="D288" s="563"/>
      <c r="E288" s="564"/>
      <c r="F288" s="564"/>
      <c r="G288" s="564"/>
      <c r="H288" s="565"/>
      <c r="I288" s="519"/>
      <c r="J288" s="519"/>
      <c r="K288" s="519"/>
      <c r="L288" s="519"/>
      <c r="M288" s="566"/>
      <c r="N288" s="566"/>
      <c r="O288" s="566"/>
      <c r="P288" s="566"/>
      <c r="Q288" s="560"/>
      <c r="R288" s="561"/>
      <c r="S288" s="561"/>
      <c r="T288" s="561"/>
      <c r="U288" s="567"/>
      <c r="V288" s="560"/>
      <c r="W288" s="561"/>
      <c r="X288" s="561"/>
      <c r="Y288" s="561"/>
      <c r="Z288" s="562"/>
    </row>
    <row r="289" spans="1:26" s="89" customFormat="1" ht="23.25" customHeight="1" x14ac:dyDescent="0.25">
      <c r="B289" s="580"/>
      <c r="C289" s="581"/>
      <c r="D289" s="563"/>
      <c r="E289" s="564"/>
      <c r="F289" s="564"/>
      <c r="G289" s="564"/>
      <c r="H289" s="565"/>
      <c r="I289" s="519"/>
      <c r="J289" s="519"/>
      <c r="K289" s="519"/>
      <c r="L289" s="519"/>
      <c r="M289" s="566"/>
      <c r="N289" s="566"/>
      <c r="O289" s="566"/>
      <c r="P289" s="566"/>
      <c r="Q289" s="560"/>
      <c r="R289" s="561"/>
      <c r="S289" s="561"/>
      <c r="T289" s="561"/>
      <c r="U289" s="567"/>
      <c r="V289" s="560"/>
      <c r="W289" s="561"/>
      <c r="X289" s="561"/>
      <c r="Y289" s="561"/>
      <c r="Z289" s="562"/>
    </row>
    <row r="290" spans="1:26" s="89" customFormat="1" ht="23.25" customHeight="1" thickBot="1" x14ac:dyDescent="0.3">
      <c r="B290" s="582"/>
      <c r="C290" s="583"/>
      <c r="D290" s="569" t="s">
        <v>140</v>
      </c>
      <c r="E290" s="569"/>
      <c r="F290" s="569"/>
      <c r="G290" s="569"/>
      <c r="H290" s="570"/>
      <c r="I290" s="571"/>
      <c r="J290" s="571"/>
      <c r="K290" s="571"/>
      <c r="L290" s="571"/>
      <c r="M290" s="572"/>
      <c r="N290" s="572"/>
      <c r="O290" s="572"/>
      <c r="P290" s="572"/>
      <c r="Q290" s="573"/>
      <c r="R290" s="574"/>
      <c r="S290" s="574"/>
      <c r="T290" s="574"/>
      <c r="U290" s="575"/>
      <c r="V290" s="573"/>
      <c r="W290" s="574"/>
      <c r="X290" s="574"/>
      <c r="Y290" s="574"/>
      <c r="Z290" s="576"/>
    </row>
    <row r="291" spans="1:26" ht="57" customHeight="1" x14ac:dyDescent="0.25">
      <c r="A291" s="22"/>
      <c r="B291" s="577" t="s">
        <v>527</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row>
    <row r="292" spans="1:26" s="7" customFormat="1" ht="48.75" customHeight="1" x14ac:dyDescent="0.25">
      <c r="A292" s="3"/>
      <c r="B292" s="214" t="s">
        <v>163</v>
      </c>
      <c r="C292" s="214"/>
      <c r="D292" s="214"/>
      <c r="E292" s="214"/>
      <c r="F292" s="214"/>
      <c r="G292" s="214"/>
      <c r="H292" s="214"/>
      <c r="I292" s="214"/>
      <c r="J292" s="214"/>
      <c r="K292" s="214"/>
      <c r="L292" s="214"/>
      <c r="M292" s="214"/>
      <c r="N292" s="214"/>
      <c r="O292" s="214"/>
      <c r="P292" s="214"/>
      <c r="Q292" s="214"/>
      <c r="R292" s="214"/>
      <c r="S292" s="214"/>
      <c r="T292" s="214"/>
      <c r="U292" s="214"/>
      <c r="V292" s="214"/>
      <c r="W292" s="214"/>
      <c r="X292" s="214"/>
      <c r="Y292" s="214"/>
      <c r="Z292" s="214"/>
    </row>
    <row r="293" spans="1:26" ht="36.75" customHeight="1" thickBot="1" x14ac:dyDescent="0.3">
      <c r="B293" s="21" t="s">
        <v>164</v>
      </c>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23.25" customHeight="1" x14ac:dyDescent="0.25">
      <c r="B294" s="463" t="s">
        <v>165</v>
      </c>
      <c r="C294" s="317"/>
      <c r="D294" s="317"/>
      <c r="E294" s="317"/>
      <c r="F294" s="317"/>
      <c r="G294" s="317"/>
      <c r="H294" s="317"/>
      <c r="I294" s="318"/>
      <c r="J294" s="463" t="s">
        <v>166</v>
      </c>
      <c r="K294" s="317"/>
      <c r="L294" s="317"/>
      <c r="M294" s="317"/>
      <c r="N294" s="317"/>
      <c r="O294" s="317"/>
      <c r="P294" s="317"/>
      <c r="Q294" s="318"/>
      <c r="R294" s="317" t="s">
        <v>528</v>
      </c>
      <c r="S294" s="460"/>
      <c r="T294" s="460"/>
      <c r="U294" s="460"/>
      <c r="V294" s="460"/>
      <c r="W294" s="316" t="s">
        <v>167</v>
      </c>
      <c r="X294" s="317"/>
      <c r="Y294" s="317"/>
      <c r="Z294" s="431"/>
    </row>
    <row r="295" spans="1:26" ht="30.6" customHeight="1" thickBot="1" x14ac:dyDescent="0.3">
      <c r="B295" s="464"/>
      <c r="C295" s="465"/>
      <c r="D295" s="465"/>
      <c r="E295" s="465"/>
      <c r="F295" s="465"/>
      <c r="G295" s="465"/>
      <c r="H295" s="465"/>
      <c r="I295" s="540"/>
      <c r="J295" s="464"/>
      <c r="K295" s="465"/>
      <c r="L295" s="465"/>
      <c r="M295" s="465"/>
      <c r="N295" s="465"/>
      <c r="O295" s="465"/>
      <c r="P295" s="465"/>
      <c r="Q295" s="540"/>
      <c r="R295" s="462"/>
      <c r="S295" s="462"/>
      <c r="T295" s="462"/>
      <c r="U295" s="462"/>
      <c r="V295" s="462"/>
      <c r="W295" s="541"/>
      <c r="X295" s="465"/>
      <c r="Y295" s="465"/>
      <c r="Z295" s="466"/>
    </row>
    <row r="296" spans="1:26" ht="28.5" customHeight="1" x14ac:dyDescent="0.35">
      <c r="A296" s="90"/>
      <c r="B296" s="599"/>
      <c r="C296" s="600"/>
      <c r="D296" s="600"/>
      <c r="E296" s="600"/>
      <c r="F296" s="600"/>
      <c r="G296" s="600"/>
      <c r="H296" s="600"/>
      <c r="I296" s="601"/>
      <c r="J296" s="602"/>
      <c r="K296" s="600"/>
      <c r="L296" s="600"/>
      <c r="M296" s="600"/>
      <c r="N296" s="600"/>
      <c r="O296" s="600"/>
      <c r="P296" s="600"/>
      <c r="Q296" s="601"/>
      <c r="R296" s="603"/>
      <c r="S296" s="604"/>
      <c r="T296" s="604"/>
      <c r="U296" s="604"/>
      <c r="V296" s="605"/>
      <c r="W296" s="606"/>
      <c r="X296" s="606"/>
      <c r="Y296" s="606"/>
      <c r="Z296" s="607"/>
    </row>
    <row r="297" spans="1:26" ht="28.5" customHeight="1" x14ac:dyDescent="0.35">
      <c r="A297" s="90"/>
      <c r="B297" s="584"/>
      <c r="C297" s="585"/>
      <c r="D297" s="585"/>
      <c r="E297" s="585"/>
      <c r="F297" s="585"/>
      <c r="G297" s="585"/>
      <c r="H297" s="585"/>
      <c r="I297" s="586"/>
      <c r="J297" s="587"/>
      <c r="K297" s="585"/>
      <c r="L297" s="585"/>
      <c r="M297" s="585"/>
      <c r="N297" s="585"/>
      <c r="O297" s="585"/>
      <c r="P297" s="585"/>
      <c r="Q297" s="586"/>
      <c r="R297" s="301"/>
      <c r="S297" s="302"/>
      <c r="T297" s="302"/>
      <c r="U297" s="302"/>
      <c r="V297" s="303"/>
      <c r="W297" s="588"/>
      <c r="X297" s="588"/>
      <c r="Y297" s="588"/>
      <c r="Z297" s="589"/>
    </row>
    <row r="298" spans="1:26" ht="28.5" customHeight="1" x14ac:dyDescent="0.35">
      <c r="A298" s="90"/>
      <c r="B298" s="584"/>
      <c r="C298" s="585"/>
      <c r="D298" s="585"/>
      <c r="E298" s="585"/>
      <c r="F298" s="585"/>
      <c r="G298" s="585"/>
      <c r="H298" s="585"/>
      <c r="I298" s="586"/>
      <c r="J298" s="587"/>
      <c r="K298" s="585"/>
      <c r="L298" s="585"/>
      <c r="M298" s="585"/>
      <c r="N298" s="585"/>
      <c r="O298" s="585"/>
      <c r="P298" s="585"/>
      <c r="Q298" s="586"/>
      <c r="R298" s="301"/>
      <c r="S298" s="302"/>
      <c r="T298" s="302"/>
      <c r="U298" s="302"/>
      <c r="V298" s="303"/>
      <c r="W298" s="588"/>
      <c r="X298" s="588"/>
      <c r="Y298" s="588"/>
      <c r="Z298" s="589"/>
    </row>
    <row r="299" spans="1:26" ht="28.5" customHeight="1" x14ac:dyDescent="0.35">
      <c r="A299" s="90"/>
      <c r="B299" s="584"/>
      <c r="C299" s="585"/>
      <c r="D299" s="585"/>
      <c r="E299" s="585"/>
      <c r="F299" s="585"/>
      <c r="G299" s="585"/>
      <c r="H299" s="585"/>
      <c r="I299" s="586"/>
      <c r="J299" s="587"/>
      <c r="K299" s="585"/>
      <c r="L299" s="585"/>
      <c r="M299" s="585"/>
      <c r="N299" s="585"/>
      <c r="O299" s="585"/>
      <c r="P299" s="585"/>
      <c r="Q299" s="586"/>
      <c r="R299" s="301"/>
      <c r="S299" s="302"/>
      <c r="T299" s="302"/>
      <c r="U299" s="302"/>
      <c r="V299" s="303"/>
      <c r="W299" s="588"/>
      <c r="X299" s="588"/>
      <c r="Y299" s="588"/>
      <c r="Z299" s="589"/>
    </row>
    <row r="300" spans="1:26" ht="28.5" customHeight="1" thickBot="1" x14ac:dyDescent="0.4">
      <c r="A300" s="90"/>
      <c r="B300" s="590"/>
      <c r="C300" s="591"/>
      <c r="D300" s="591"/>
      <c r="E300" s="591"/>
      <c r="F300" s="591"/>
      <c r="G300" s="591"/>
      <c r="H300" s="591"/>
      <c r="I300" s="592"/>
      <c r="J300" s="593"/>
      <c r="K300" s="591"/>
      <c r="L300" s="591"/>
      <c r="M300" s="591"/>
      <c r="N300" s="591"/>
      <c r="O300" s="591"/>
      <c r="P300" s="591"/>
      <c r="Q300" s="592"/>
      <c r="R300" s="594"/>
      <c r="S300" s="595"/>
      <c r="T300" s="595"/>
      <c r="U300" s="595"/>
      <c r="V300" s="596"/>
      <c r="W300" s="597"/>
      <c r="X300" s="597"/>
      <c r="Y300" s="597"/>
      <c r="Z300" s="598"/>
    </row>
    <row r="301" spans="1:26" ht="25.5" customHeight="1" x14ac:dyDescent="0.25">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23.25" customHeight="1" x14ac:dyDescent="0.3">
      <c r="A302" s="40" t="s">
        <v>168</v>
      </c>
      <c r="B302" s="40" t="s">
        <v>169</v>
      </c>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8.25" customHeight="1" x14ac:dyDescent="0.25">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23.25" customHeight="1" thickBot="1" x14ac:dyDescent="0.3">
      <c r="B304" s="21" t="s">
        <v>170</v>
      </c>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23.25" customHeight="1" x14ac:dyDescent="0.25">
      <c r="B305" s="622"/>
      <c r="C305" s="623"/>
      <c r="D305" s="617">
        <v>2024</v>
      </c>
      <c r="E305" s="618"/>
      <c r="F305" s="617">
        <f>+D305+1</f>
        <v>2025</v>
      </c>
      <c r="G305" s="618"/>
      <c r="H305" s="617">
        <f>+F305+1</f>
        <v>2026</v>
      </c>
      <c r="I305" s="618"/>
      <c r="J305" s="617">
        <f>+H305+1</f>
        <v>2027</v>
      </c>
      <c r="K305" s="618"/>
      <c r="L305" s="617">
        <f>+J305+1</f>
        <v>2028</v>
      </c>
      <c r="M305" s="618"/>
      <c r="N305" s="617">
        <f>+L305+1</f>
        <v>2029</v>
      </c>
      <c r="O305" s="618"/>
      <c r="P305" s="617">
        <f>+N305+1</f>
        <v>2030</v>
      </c>
      <c r="Q305" s="618"/>
      <c r="R305" s="617">
        <f>+P305+1</f>
        <v>2031</v>
      </c>
      <c r="S305" s="619"/>
      <c r="T305" s="2"/>
      <c r="U305" s="2"/>
      <c r="V305" s="2"/>
      <c r="W305" s="2"/>
      <c r="X305" s="2"/>
      <c r="Y305" s="2"/>
      <c r="Z305" s="2"/>
    </row>
    <row r="306" spans="1:26" ht="27" customHeight="1" thickBot="1" x14ac:dyDescent="0.3">
      <c r="B306" s="620" t="s">
        <v>171</v>
      </c>
      <c r="C306" s="621"/>
      <c r="D306" s="608"/>
      <c r="E306" s="609"/>
      <c r="F306" s="608"/>
      <c r="G306" s="609"/>
      <c r="H306" s="608" t="s">
        <v>0</v>
      </c>
      <c r="I306" s="609"/>
      <c r="J306" s="608" t="s">
        <v>0</v>
      </c>
      <c r="K306" s="609"/>
      <c r="L306" s="608" t="s">
        <v>0</v>
      </c>
      <c r="M306" s="609"/>
      <c r="N306" s="608" t="s">
        <v>0</v>
      </c>
      <c r="O306" s="609"/>
      <c r="P306" s="608" t="s">
        <v>0</v>
      </c>
      <c r="Q306" s="609"/>
      <c r="R306" s="608" t="s">
        <v>0</v>
      </c>
      <c r="S306" s="610"/>
      <c r="T306" s="21"/>
      <c r="U306" s="21"/>
      <c r="V306" s="21"/>
      <c r="W306" s="21"/>
      <c r="X306" s="21"/>
      <c r="Y306" s="21"/>
      <c r="Z306" s="21"/>
    </row>
    <row r="307" spans="1:26" ht="21" customHeight="1" x14ac:dyDescent="0.35">
      <c r="A307" s="90"/>
      <c r="B307" s="3"/>
      <c r="C307" s="3"/>
      <c r="D307" s="3"/>
      <c r="E307" s="3"/>
      <c r="F307" s="3"/>
      <c r="G307" s="3"/>
      <c r="H307" s="3"/>
      <c r="I307" s="3"/>
      <c r="J307" s="3"/>
      <c r="K307" s="3"/>
      <c r="L307" s="3"/>
      <c r="M307" s="3"/>
      <c r="N307" s="3"/>
      <c r="O307" s="3"/>
      <c r="P307" s="3"/>
      <c r="Q307" s="3"/>
      <c r="R307" s="3"/>
      <c r="S307" s="3"/>
      <c r="T307" s="21"/>
      <c r="U307" s="21"/>
      <c r="V307" s="21"/>
      <c r="W307" s="21"/>
      <c r="X307" s="21"/>
      <c r="Y307" s="21"/>
      <c r="Z307" s="21"/>
    </row>
    <row r="308" spans="1:26" ht="23.25" customHeight="1" x14ac:dyDescent="0.35">
      <c r="A308" s="90"/>
      <c r="B308" s="50" t="s">
        <v>172</v>
      </c>
      <c r="C308" s="3"/>
      <c r="D308" s="3"/>
      <c r="E308" s="3"/>
      <c r="F308" s="3"/>
      <c r="G308" s="3"/>
      <c r="H308" s="3"/>
      <c r="I308" s="3"/>
      <c r="J308" s="3"/>
      <c r="K308" s="3"/>
      <c r="L308" s="3"/>
      <c r="M308" s="3"/>
      <c r="N308" s="3"/>
      <c r="O308" s="611" t="s">
        <v>0</v>
      </c>
      <c r="P308" s="612"/>
      <c r="Q308" s="612"/>
      <c r="R308" s="612"/>
      <c r="S308" s="613"/>
      <c r="T308" s="21"/>
      <c r="U308" s="21"/>
      <c r="V308" s="21"/>
      <c r="W308" s="21"/>
      <c r="X308" s="21"/>
      <c r="Y308" s="21"/>
      <c r="Z308" s="21"/>
    </row>
    <row r="309" spans="1:26" ht="21" customHeight="1" x14ac:dyDescent="0.35">
      <c r="A309" s="90"/>
      <c r="B309" s="3"/>
      <c r="C309" s="3"/>
      <c r="D309" s="3"/>
      <c r="E309" s="3"/>
      <c r="F309" s="3"/>
      <c r="G309" s="3"/>
      <c r="H309" s="3"/>
      <c r="I309" s="3"/>
      <c r="J309" s="3"/>
      <c r="K309" s="3"/>
      <c r="L309" s="3"/>
      <c r="M309" s="3"/>
      <c r="N309" s="3"/>
      <c r="O309" s="3"/>
      <c r="P309" s="3"/>
      <c r="Q309" s="3"/>
      <c r="R309" s="3"/>
      <c r="S309" s="3"/>
      <c r="T309" s="21"/>
      <c r="U309" s="21"/>
      <c r="V309" s="21"/>
      <c r="W309" s="21"/>
      <c r="X309" s="21"/>
      <c r="Y309" s="21"/>
      <c r="Z309" s="21"/>
    </row>
    <row r="310" spans="1:26" ht="23.25" customHeight="1" x14ac:dyDescent="0.35">
      <c r="A310" s="90"/>
      <c r="B310" s="50" t="s">
        <v>173</v>
      </c>
      <c r="C310" s="3"/>
      <c r="D310" s="3"/>
      <c r="E310" s="3"/>
      <c r="F310" s="3"/>
      <c r="G310" s="3"/>
      <c r="H310" s="3"/>
      <c r="I310" s="3"/>
      <c r="J310" s="3"/>
      <c r="K310" s="3"/>
      <c r="L310" s="3"/>
      <c r="M310" s="3"/>
      <c r="N310" s="3"/>
      <c r="O310" s="82" t="s">
        <v>0</v>
      </c>
      <c r="P310" s="50" t="s">
        <v>174</v>
      </c>
      <c r="Q310" s="3"/>
      <c r="R310" s="82"/>
      <c r="S310" s="50" t="s">
        <v>175</v>
      </c>
      <c r="T310" s="21"/>
      <c r="U310" s="21"/>
      <c r="V310" s="21"/>
      <c r="W310" s="21"/>
      <c r="X310" s="21"/>
      <c r="Y310" s="21"/>
      <c r="Z310" s="21"/>
    </row>
    <row r="311" spans="1:26" ht="8.25" customHeight="1" x14ac:dyDescent="0.35">
      <c r="A311" s="90"/>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25.5" x14ac:dyDescent="0.35">
      <c r="A312" s="90"/>
      <c r="B312" s="42" t="s">
        <v>176</v>
      </c>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8.25" customHeight="1" x14ac:dyDescent="0.35">
      <c r="A313" s="90"/>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23.25" customHeight="1" x14ac:dyDescent="0.35">
      <c r="A314" s="90"/>
      <c r="B314" s="82" t="s">
        <v>0</v>
      </c>
      <c r="C314" s="21" t="s">
        <v>177</v>
      </c>
      <c r="D314" s="3"/>
      <c r="E314" s="3"/>
      <c r="F314" s="3"/>
      <c r="G314" s="3"/>
      <c r="H314" s="3"/>
      <c r="I314" s="3"/>
      <c r="J314" s="3"/>
      <c r="K314" s="3"/>
      <c r="L314" s="3"/>
      <c r="M314" s="3"/>
      <c r="N314" s="3"/>
      <c r="O314" s="3"/>
      <c r="P314" s="3"/>
      <c r="Q314" s="3"/>
      <c r="R314" s="3"/>
      <c r="S314" s="3"/>
      <c r="T314" s="21"/>
      <c r="U314" s="21"/>
      <c r="V314" s="21"/>
      <c r="W314" s="21"/>
      <c r="X314" s="21"/>
      <c r="Y314" s="21"/>
      <c r="Z314" s="21"/>
    </row>
    <row r="315" spans="1:26" ht="8.25" customHeight="1" x14ac:dyDescent="0.35">
      <c r="A315" s="90"/>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23.25" customHeight="1" x14ac:dyDescent="0.35">
      <c r="A316" s="90"/>
      <c r="B316" s="82"/>
      <c r="C316" s="21" t="s">
        <v>178</v>
      </c>
      <c r="D316" s="3"/>
      <c r="E316" s="3"/>
      <c r="F316" s="3"/>
      <c r="G316" s="3"/>
      <c r="H316" s="3"/>
      <c r="I316" s="3"/>
      <c r="J316" s="3"/>
      <c r="K316" s="3"/>
      <c r="L316" s="3"/>
      <c r="M316" s="3"/>
      <c r="N316" s="3"/>
      <c r="O316" s="3"/>
      <c r="P316" s="3"/>
      <c r="Q316" s="3"/>
      <c r="R316" s="3"/>
      <c r="S316" s="3"/>
      <c r="T316" s="21"/>
      <c r="U316" s="21"/>
      <c r="V316" s="21"/>
      <c r="W316" s="21"/>
      <c r="X316" s="21"/>
      <c r="Y316" s="21"/>
      <c r="Z316" s="21"/>
    </row>
    <row r="317" spans="1:26" ht="8.25" customHeight="1" x14ac:dyDescent="0.35">
      <c r="A317" s="90"/>
      <c r="B317" s="3"/>
      <c r="C317" s="3"/>
      <c r="D317" s="3"/>
      <c r="E317" s="3"/>
      <c r="F317" s="3"/>
      <c r="G317" s="3"/>
      <c r="H317" s="3"/>
      <c r="I317" s="3"/>
      <c r="J317" s="3"/>
      <c r="K317" s="3"/>
      <c r="L317" s="3"/>
      <c r="M317" s="3"/>
      <c r="N317" s="3"/>
      <c r="O317" s="3"/>
      <c r="P317" s="3"/>
      <c r="Q317" s="3"/>
      <c r="R317" s="3"/>
      <c r="S317" s="3"/>
      <c r="T317" s="21"/>
      <c r="U317" s="21"/>
      <c r="V317" s="21"/>
      <c r="W317" s="21"/>
      <c r="X317" s="21"/>
      <c r="Y317" s="21"/>
      <c r="Z317" s="21"/>
    </row>
    <row r="318" spans="1:26" ht="23.25" customHeight="1" x14ac:dyDescent="0.35">
      <c r="A318" s="90"/>
      <c r="B318" s="82"/>
      <c r="C318" s="21" t="s">
        <v>179</v>
      </c>
      <c r="D318" s="3"/>
      <c r="E318" s="3"/>
      <c r="F318" s="3"/>
      <c r="G318" s="3"/>
      <c r="H318" s="3"/>
      <c r="I318" s="3"/>
      <c r="J318" s="3"/>
      <c r="K318" s="3"/>
      <c r="L318" s="3"/>
      <c r="M318" s="3"/>
      <c r="N318" s="3"/>
      <c r="O318" s="3"/>
      <c r="P318" s="3"/>
      <c r="Q318" s="3"/>
      <c r="R318" s="3"/>
      <c r="S318" s="3"/>
      <c r="T318" s="21"/>
      <c r="U318" s="21"/>
      <c r="V318" s="21"/>
      <c r="W318" s="21"/>
      <c r="X318" s="21"/>
      <c r="Y318" s="21"/>
      <c r="Z318" s="21"/>
    </row>
    <row r="319" spans="1:26" ht="8.25" customHeight="1" x14ac:dyDescent="0.35">
      <c r="A319" s="90"/>
      <c r="B319" s="3"/>
      <c r="C319" s="3"/>
      <c r="D319" s="3"/>
      <c r="E319" s="3"/>
      <c r="F319" s="3"/>
      <c r="G319" s="3"/>
      <c r="H319" s="3"/>
      <c r="I319" s="3"/>
      <c r="J319" s="3"/>
      <c r="K319" s="3"/>
      <c r="L319" s="3"/>
      <c r="M319" s="3"/>
      <c r="N319" s="3"/>
      <c r="O319" s="3"/>
      <c r="P319" s="3"/>
      <c r="Q319" s="3"/>
      <c r="R319" s="3"/>
      <c r="S319" s="3"/>
      <c r="T319" s="21"/>
      <c r="U319" s="21"/>
      <c r="V319" s="21"/>
      <c r="W319" s="21"/>
      <c r="X319" s="21"/>
      <c r="Y319" s="21"/>
      <c r="Z319" s="21"/>
    </row>
    <row r="320" spans="1:26" ht="23.25" customHeight="1" x14ac:dyDescent="0.35">
      <c r="A320" s="90"/>
      <c r="B320" s="82"/>
      <c r="C320" s="21" t="s">
        <v>180</v>
      </c>
      <c r="D320" s="3"/>
      <c r="E320" s="3"/>
      <c r="F320" s="3"/>
      <c r="G320" s="3"/>
      <c r="H320" s="3"/>
      <c r="I320" s="3"/>
      <c r="J320" s="3"/>
      <c r="K320" s="3"/>
      <c r="L320" s="3"/>
      <c r="M320" s="3"/>
      <c r="N320" s="3"/>
      <c r="O320" s="3"/>
      <c r="P320" s="3"/>
      <c r="Q320" s="3"/>
      <c r="R320" s="3"/>
      <c r="S320" s="3"/>
      <c r="T320" s="21"/>
      <c r="U320" s="21"/>
      <c r="V320" s="21"/>
      <c r="W320" s="21"/>
      <c r="X320" s="21"/>
      <c r="Y320" s="21"/>
      <c r="Z320" s="21"/>
    </row>
    <row r="321" spans="1:26" ht="8.25" customHeight="1" x14ac:dyDescent="0.35">
      <c r="A321" s="90"/>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23.25" customHeight="1" x14ac:dyDescent="0.35">
      <c r="A322" s="90"/>
      <c r="B322" s="82" t="s">
        <v>0</v>
      </c>
      <c r="C322" s="22" t="s">
        <v>181</v>
      </c>
      <c r="E322" s="21"/>
      <c r="F322" s="21"/>
      <c r="G322" s="614"/>
      <c r="H322" s="615"/>
      <c r="I322" s="615"/>
      <c r="J322" s="615"/>
      <c r="K322" s="615"/>
      <c r="L322" s="615"/>
      <c r="M322" s="615"/>
      <c r="N322" s="615"/>
      <c r="O322" s="615"/>
      <c r="P322" s="615"/>
      <c r="Q322" s="615"/>
      <c r="R322" s="615"/>
      <c r="S322" s="615"/>
      <c r="T322" s="615"/>
      <c r="U322" s="615"/>
      <c r="V322" s="615"/>
      <c r="W322" s="615"/>
      <c r="X322" s="615"/>
      <c r="Y322" s="615"/>
      <c r="Z322" s="616"/>
    </row>
    <row r="323" spans="1:26" ht="13.15" customHeight="1" x14ac:dyDescent="0.35">
      <c r="A323" s="90"/>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23.25" customHeight="1" x14ac:dyDescent="0.35">
      <c r="A324" s="90"/>
      <c r="B324" s="21" t="s">
        <v>182</v>
      </c>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62.25" customHeight="1" x14ac:dyDescent="0.35">
      <c r="A325" s="90"/>
      <c r="B325" s="430" t="s">
        <v>183</v>
      </c>
      <c r="C325" s="430"/>
      <c r="D325" s="430"/>
      <c r="E325" s="430"/>
      <c r="F325" s="430"/>
      <c r="G325" s="430" t="s">
        <v>184</v>
      </c>
      <c r="H325" s="430"/>
      <c r="I325" s="430"/>
      <c r="J325" s="430"/>
      <c r="K325" s="430"/>
      <c r="L325" s="529" t="s">
        <v>185</v>
      </c>
      <c r="M325" s="529"/>
      <c r="N325" s="529"/>
      <c r="O325" s="529"/>
      <c r="P325" s="529"/>
      <c r="Q325" s="529" t="s">
        <v>186</v>
      </c>
      <c r="R325" s="529"/>
      <c r="S325" s="529"/>
      <c r="T325" s="529" t="s">
        <v>187</v>
      </c>
      <c r="U325" s="529"/>
      <c r="V325" s="529" t="s">
        <v>171</v>
      </c>
      <c r="W325" s="529"/>
      <c r="X325" s="529" t="s">
        <v>188</v>
      </c>
      <c r="Y325" s="529"/>
      <c r="Z325" s="529"/>
    </row>
    <row r="326" spans="1:26" ht="33" customHeight="1" x14ac:dyDescent="0.35">
      <c r="A326" s="90"/>
      <c r="B326" s="626"/>
      <c r="C326" s="626"/>
      <c r="D326" s="626"/>
      <c r="E326" s="626"/>
      <c r="F326" s="626"/>
      <c r="G326" s="626"/>
      <c r="H326" s="626"/>
      <c r="I326" s="626"/>
      <c r="J326" s="626"/>
      <c r="K326" s="626"/>
      <c r="L326" s="626"/>
      <c r="M326" s="626"/>
      <c r="N326" s="626"/>
      <c r="O326" s="626"/>
      <c r="P326" s="626"/>
      <c r="Q326" s="627"/>
      <c r="R326" s="627"/>
      <c r="S326" s="627"/>
      <c r="T326" s="627"/>
      <c r="U326" s="627"/>
      <c r="V326" s="627"/>
      <c r="W326" s="627"/>
      <c r="X326" s="628"/>
      <c r="Y326" s="628"/>
      <c r="Z326" s="628"/>
    </row>
    <row r="327" spans="1:26" ht="33" customHeight="1" x14ac:dyDescent="0.35">
      <c r="A327" s="90"/>
      <c r="B327" s="624"/>
      <c r="C327" s="624"/>
      <c r="D327" s="624"/>
      <c r="E327" s="624"/>
      <c r="F327" s="624"/>
      <c r="G327" s="624"/>
      <c r="H327" s="624"/>
      <c r="I327" s="624"/>
      <c r="J327" s="624"/>
      <c r="K327" s="624"/>
      <c r="L327" s="624"/>
      <c r="M327" s="624"/>
      <c r="N327" s="624"/>
      <c r="O327" s="624"/>
      <c r="P327" s="624"/>
      <c r="Q327" s="625"/>
      <c r="R327" s="625"/>
      <c r="S327" s="625"/>
      <c r="T327" s="625"/>
      <c r="U327" s="625"/>
      <c r="V327" s="625"/>
      <c r="W327" s="625"/>
      <c r="X327" s="477"/>
      <c r="Y327" s="477"/>
      <c r="Z327" s="477"/>
    </row>
    <row r="328" spans="1:26" ht="33" customHeight="1" x14ac:dyDescent="0.25">
      <c r="B328" s="624"/>
      <c r="C328" s="624"/>
      <c r="D328" s="624"/>
      <c r="E328" s="624"/>
      <c r="F328" s="624"/>
      <c r="G328" s="624"/>
      <c r="H328" s="624"/>
      <c r="I328" s="624"/>
      <c r="J328" s="624"/>
      <c r="K328" s="624"/>
      <c r="L328" s="624"/>
      <c r="M328" s="624"/>
      <c r="N328" s="624"/>
      <c r="O328" s="624"/>
      <c r="P328" s="624"/>
      <c r="Q328" s="625"/>
      <c r="R328" s="625"/>
      <c r="S328" s="625"/>
      <c r="T328" s="625"/>
      <c r="U328" s="625"/>
      <c r="V328" s="625"/>
      <c r="W328" s="625"/>
      <c r="X328" s="477"/>
      <c r="Y328" s="477"/>
      <c r="Z328" s="477"/>
    </row>
    <row r="329" spans="1:26" ht="24.95" customHeight="1" x14ac:dyDescent="0.3">
      <c r="B329" s="21"/>
      <c r="C329" s="21"/>
      <c r="D329" s="21"/>
      <c r="E329" s="21"/>
      <c r="F329" s="21"/>
      <c r="G329" s="21"/>
      <c r="H329" s="21"/>
      <c r="I329" s="21"/>
      <c r="J329" s="21"/>
      <c r="K329" s="21"/>
      <c r="L329" s="21"/>
      <c r="M329" s="45"/>
      <c r="N329" s="21"/>
      <c r="O329" s="21"/>
      <c r="P329" s="21"/>
      <c r="Q329" s="21"/>
      <c r="R329" s="21"/>
      <c r="S329" s="21"/>
      <c r="T329" s="21"/>
      <c r="U329" s="21"/>
      <c r="V329" s="21"/>
      <c r="W329" s="21"/>
      <c r="X329" s="21"/>
      <c r="Y329" s="21"/>
      <c r="Z329" s="21"/>
    </row>
    <row r="330" spans="1:26" ht="23.25" customHeight="1" x14ac:dyDescent="0.3">
      <c r="A330" s="40" t="s">
        <v>189</v>
      </c>
      <c r="B330" s="40" t="s">
        <v>190</v>
      </c>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8.25" customHeight="1" x14ac:dyDescent="0.25">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23.25" customHeight="1" x14ac:dyDescent="0.3">
      <c r="A332" s="91" t="s">
        <v>191</v>
      </c>
      <c r="B332" s="40" t="s">
        <v>192</v>
      </c>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8" customHeight="1" x14ac:dyDescent="0.25">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47.25" customHeight="1" x14ac:dyDescent="0.25">
      <c r="B334" s="216" t="s">
        <v>193</v>
      </c>
      <c r="C334" s="216"/>
      <c r="D334" s="216"/>
      <c r="E334" s="216"/>
      <c r="F334" s="216"/>
      <c r="G334" s="216"/>
      <c r="H334" s="216"/>
      <c r="I334" s="216"/>
      <c r="J334" s="216"/>
      <c r="K334" s="216"/>
      <c r="L334" s="216"/>
      <c r="M334" s="216"/>
      <c r="N334" s="216"/>
      <c r="O334" s="216"/>
      <c r="P334" s="216"/>
      <c r="Q334" s="216"/>
      <c r="R334" s="216"/>
      <c r="S334" s="216"/>
      <c r="T334" s="216"/>
      <c r="U334" s="216"/>
      <c r="V334" s="216"/>
      <c r="W334" s="216"/>
      <c r="X334" s="216"/>
      <c r="Y334" s="216"/>
      <c r="Z334" s="216"/>
    </row>
    <row r="335" spans="1:26" ht="110.1" customHeight="1" x14ac:dyDescent="0.25">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spans="1:26" ht="12.75" customHeight="1" x14ac:dyDescent="0.25">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28.5" customHeight="1" x14ac:dyDescent="0.25">
      <c r="B337" s="635" t="s">
        <v>194</v>
      </c>
      <c r="C337" s="635"/>
      <c r="D337" s="635"/>
      <c r="E337" s="635"/>
      <c r="F337" s="635"/>
      <c r="G337" s="635"/>
      <c r="H337" s="635"/>
      <c r="I337" s="635"/>
      <c r="J337" s="635"/>
      <c r="K337" s="635"/>
      <c r="L337" s="635"/>
      <c r="M337" s="635"/>
      <c r="N337" s="635"/>
      <c r="O337" s="635"/>
      <c r="P337" s="635"/>
      <c r="Q337" s="635"/>
      <c r="R337" s="635"/>
      <c r="S337" s="635"/>
      <c r="T337" s="635"/>
      <c r="U337" s="635"/>
      <c r="V337" s="635"/>
      <c r="W337" s="635"/>
      <c r="X337" s="635"/>
      <c r="Y337" s="635"/>
      <c r="Z337" s="635"/>
    </row>
    <row r="338" spans="1:26" ht="110.1" customHeight="1" x14ac:dyDescent="0.25">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spans="1:26" ht="42" customHeight="1" x14ac:dyDescent="0.25">
      <c r="B339" s="635" t="s">
        <v>195</v>
      </c>
      <c r="C339" s="635"/>
      <c r="D339" s="635"/>
      <c r="E339" s="635"/>
      <c r="F339" s="635"/>
      <c r="G339" s="635"/>
      <c r="H339" s="635"/>
      <c r="I339" s="635"/>
      <c r="J339" s="635"/>
      <c r="K339" s="635"/>
      <c r="L339" s="635"/>
      <c r="M339" s="635"/>
      <c r="N339" s="635"/>
      <c r="O339" s="635"/>
      <c r="P339" s="635"/>
      <c r="Q339" s="635"/>
      <c r="R339" s="635"/>
      <c r="S339" s="635"/>
      <c r="T339" s="635"/>
      <c r="U339" s="635"/>
      <c r="V339" s="635"/>
      <c r="W339" s="635"/>
      <c r="X339" s="635"/>
      <c r="Y339" s="635"/>
      <c r="Z339" s="635"/>
    </row>
    <row r="340" spans="1:26" ht="110.1" customHeight="1" x14ac:dyDescent="0.25">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spans="1:26" ht="34.5" customHeight="1" x14ac:dyDescent="0.3">
      <c r="A341" s="40" t="s">
        <v>196</v>
      </c>
      <c r="B341" s="40" t="s">
        <v>197</v>
      </c>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3">
      <c r="A342" s="40"/>
      <c r="B342" s="40"/>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23.25" customHeight="1" x14ac:dyDescent="0.25">
      <c r="B343" s="198" t="s">
        <v>198</v>
      </c>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8"/>
      <c r="Z343" s="198"/>
    </row>
    <row r="344" spans="1:26" ht="20.25" customHeight="1" x14ac:dyDescent="0.25">
      <c r="B344" s="214" t="s">
        <v>199</v>
      </c>
      <c r="C344" s="214"/>
      <c r="D344" s="214"/>
      <c r="E344" s="214"/>
      <c r="F344" s="214"/>
      <c r="G344" s="214"/>
      <c r="H344" s="214"/>
      <c r="I344" s="214"/>
      <c r="J344" s="214"/>
      <c r="K344" s="214"/>
      <c r="L344" s="214"/>
      <c r="M344" s="214"/>
      <c r="N344" s="214"/>
      <c r="O344" s="214"/>
      <c r="P344" s="214"/>
      <c r="Q344" s="214"/>
      <c r="R344" s="214"/>
      <c r="S344" s="214"/>
      <c r="T344" s="214"/>
      <c r="U344" s="214"/>
      <c r="V344" s="214"/>
      <c r="W344" s="214"/>
      <c r="X344" s="214"/>
      <c r="Y344" s="214"/>
      <c r="Z344" s="21"/>
    </row>
    <row r="345" spans="1:26" ht="11.25" customHeight="1" x14ac:dyDescent="0.25">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23.25" customHeight="1" x14ac:dyDescent="0.25">
      <c r="B346" s="21" t="s">
        <v>200</v>
      </c>
      <c r="C346" s="21"/>
      <c r="D346" s="21"/>
      <c r="E346" s="21"/>
      <c r="F346" s="21"/>
      <c r="G346" s="21"/>
      <c r="H346" s="21"/>
      <c r="I346" s="21"/>
      <c r="J346" s="21"/>
      <c r="K346" s="21"/>
      <c r="L346" s="21"/>
      <c r="M346" s="21"/>
      <c r="N346" s="21"/>
      <c r="O346" s="21"/>
      <c r="P346" s="21"/>
      <c r="Q346" s="21"/>
      <c r="R346" s="21"/>
      <c r="S346" s="21"/>
      <c r="T346" s="21"/>
      <c r="U346" s="21"/>
      <c r="V346" s="21"/>
      <c r="W346" s="21"/>
      <c r="X346" s="21"/>
      <c r="Y346" s="21"/>
    </row>
    <row r="347" spans="1:26" ht="23.25" customHeight="1" x14ac:dyDescent="0.25">
      <c r="B347" s="21" t="s">
        <v>201</v>
      </c>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60"/>
    </row>
    <row r="348" spans="1:26" ht="23.25" customHeight="1" x14ac:dyDescent="0.25">
      <c r="B348" s="629"/>
      <c r="C348" s="631" t="s">
        <v>202</v>
      </c>
      <c r="D348" s="632"/>
      <c r="E348" s="632"/>
      <c r="F348" s="632"/>
      <c r="G348" s="632"/>
      <c r="H348" s="632"/>
      <c r="I348" s="529">
        <v>2023</v>
      </c>
      <c r="J348" s="630"/>
      <c r="K348" s="630"/>
      <c r="L348" s="630"/>
      <c r="M348" s="630"/>
      <c r="N348" s="630"/>
      <c r="O348" s="529">
        <f>+I348+1</f>
        <v>2024</v>
      </c>
      <c r="P348" s="630"/>
      <c r="Q348" s="630"/>
      <c r="R348" s="630"/>
      <c r="S348" s="630"/>
      <c r="T348" s="630"/>
      <c r="U348" s="529">
        <f>+O348+1</f>
        <v>2025</v>
      </c>
      <c r="V348" s="630"/>
      <c r="W348" s="630"/>
      <c r="X348" s="630"/>
      <c r="Y348" s="630"/>
      <c r="Z348" s="630"/>
    </row>
    <row r="349" spans="1:26" ht="31.5" customHeight="1" x14ac:dyDescent="0.25">
      <c r="B349" s="630"/>
      <c r="C349" s="632"/>
      <c r="D349" s="632"/>
      <c r="E349" s="632"/>
      <c r="F349" s="632"/>
      <c r="G349" s="632"/>
      <c r="H349" s="632"/>
      <c r="I349" s="633" t="s">
        <v>203</v>
      </c>
      <c r="J349" s="633"/>
      <c r="K349" s="633"/>
      <c r="L349" s="634" t="s">
        <v>204</v>
      </c>
      <c r="M349" s="634"/>
      <c r="N349" s="634"/>
      <c r="O349" s="633" t="s">
        <v>203</v>
      </c>
      <c r="P349" s="633"/>
      <c r="Q349" s="633"/>
      <c r="R349" s="634" t="s">
        <v>204</v>
      </c>
      <c r="S349" s="634"/>
      <c r="T349" s="634"/>
      <c r="U349" s="633" t="s">
        <v>203</v>
      </c>
      <c r="V349" s="633"/>
      <c r="W349" s="633"/>
      <c r="X349" s="634" t="s">
        <v>204</v>
      </c>
      <c r="Y349" s="634"/>
      <c r="Z349" s="634"/>
    </row>
    <row r="350" spans="1:26" ht="25.15" customHeight="1" x14ac:dyDescent="0.25">
      <c r="B350" s="92" t="s">
        <v>205</v>
      </c>
      <c r="C350" s="636"/>
      <c r="D350" s="636"/>
      <c r="E350" s="636"/>
      <c r="F350" s="636"/>
      <c r="G350" s="636"/>
      <c r="H350" s="636"/>
      <c r="I350" s="637"/>
      <c r="J350" s="637"/>
      <c r="K350" s="637"/>
      <c r="L350" s="566"/>
      <c r="M350" s="566"/>
      <c r="N350" s="566"/>
      <c r="O350" s="637"/>
      <c r="P350" s="637"/>
      <c r="Q350" s="637"/>
      <c r="R350" s="566"/>
      <c r="S350" s="566"/>
      <c r="T350" s="566"/>
      <c r="U350" s="637"/>
      <c r="V350" s="637"/>
      <c r="W350" s="637"/>
      <c r="X350" s="566"/>
      <c r="Y350" s="566"/>
      <c r="Z350" s="566"/>
    </row>
    <row r="351" spans="1:26" ht="25.15" customHeight="1" x14ac:dyDescent="0.25">
      <c r="B351" s="92" t="s">
        <v>206</v>
      </c>
      <c r="C351" s="636"/>
      <c r="D351" s="636"/>
      <c r="E351" s="636"/>
      <c r="F351" s="636"/>
      <c r="G351" s="636"/>
      <c r="H351" s="636"/>
      <c r="I351" s="637"/>
      <c r="J351" s="637"/>
      <c r="K351" s="637"/>
      <c r="L351" s="566"/>
      <c r="M351" s="566"/>
      <c r="N351" s="566"/>
      <c r="O351" s="637"/>
      <c r="P351" s="637"/>
      <c r="Q351" s="637"/>
      <c r="R351" s="566"/>
      <c r="S351" s="566"/>
      <c r="T351" s="566"/>
      <c r="U351" s="637"/>
      <c r="V351" s="637"/>
      <c r="W351" s="637"/>
      <c r="X351" s="566"/>
      <c r="Y351" s="566"/>
      <c r="Z351" s="566"/>
    </row>
    <row r="352" spans="1:26" ht="25.15" customHeight="1" x14ac:dyDescent="0.25">
      <c r="B352" s="92" t="s">
        <v>207</v>
      </c>
      <c r="C352" s="636"/>
      <c r="D352" s="636"/>
      <c r="E352" s="636"/>
      <c r="F352" s="636"/>
      <c r="G352" s="636"/>
      <c r="H352" s="636"/>
      <c r="I352" s="637"/>
      <c r="J352" s="637"/>
      <c r="K352" s="637"/>
      <c r="L352" s="566"/>
      <c r="M352" s="566"/>
      <c r="N352" s="566"/>
      <c r="O352" s="637"/>
      <c r="P352" s="637"/>
      <c r="Q352" s="637"/>
      <c r="R352" s="566"/>
      <c r="S352" s="566"/>
      <c r="T352" s="566"/>
      <c r="U352" s="637"/>
      <c r="V352" s="637"/>
      <c r="W352" s="637"/>
      <c r="X352" s="566"/>
      <c r="Y352" s="566"/>
      <c r="Z352" s="566"/>
    </row>
    <row r="353" spans="1:26" ht="23.25" customHeight="1" x14ac:dyDescent="0.25">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23.25" customHeight="1" x14ac:dyDescent="0.3">
      <c r="A354" s="40" t="s">
        <v>208</v>
      </c>
      <c r="B354" s="40" t="s">
        <v>209</v>
      </c>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20.25" customHeight="1" x14ac:dyDescent="0.25">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55.5" customHeight="1" x14ac:dyDescent="0.25">
      <c r="B356" s="198" t="s">
        <v>210</v>
      </c>
      <c r="C356" s="198"/>
      <c r="D356" s="198"/>
      <c r="E356" s="198"/>
      <c r="F356" s="198"/>
      <c r="G356" s="198"/>
      <c r="H356" s="198"/>
      <c r="I356" s="198"/>
      <c r="J356" s="198"/>
      <c r="K356" s="198"/>
      <c r="L356" s="198"/>
      <c r="M356" s="198"/>
      <c r="N356" s="198"/>
      <c r="O356" s="198"/>
      <c r="P356" s="198"/>
      <c r="Q356" s="198"/>
      <c r="R356" s="198"/>
      <c r="S356" s="198"/>
      <c r="T356" s="198"/>
      <c r="U356" s="198"/>
      <c r="V356" s="198"/>
      <c r="W356" s="198"/>
      <c r="X356" s="198"/>
      <c r="Y356" s="198"/>
      <c r="Z356" s="198"/>
    </row>
    <row r="357" spans="1:26" ht="15" customHeight="1" x14ac:dyDescent="0.25">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23.25" customHeight="1" x14ac:dyDescent="0.25">
      <c r="B358" s="168" t="s">
        <v>211</v>
      </c>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20.25" customHeight="1" x14ac:dyDescent="0.25">
      <c r="B359" s="42" t="s">
        <v>212</v>
      </c>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7.100000000000001" customHeight="1" x14ac:dyDescent="0.25">
      <c r="B360" s="42" t="s">
        <v>213</v>
      </c>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7.100000000000001" customHeight="1" x14ac:dyDescent="0.25">
      <c r="B361" s="42" t="s">
        <v>214</v>
      </c>
      <c r="C361" s="21"/>
      <c r="D361" s="21"/>
      <c r="E361" s="21"/>
      <c r="F361" s="21"/>
      <c r="G361" s="21"/>
      <c r="H361" s="21"/>
      <c r="I361" s="21"/>
      <c r="J361" s="21"/>
      <c r="K361" s="42" t="s">
        <v>215</v>
      </c>
      <c r="L361" s="21"/>
      <c r="M361" s="21"/>
      <c r="N361" s="21"/>
      <c r="O361" s="21"/>
      <c r="P361" s="21"/>
      <c r="Q361" s="21"/>
      <c r="R361" s="165" t="s">
        <v>216</v>
      </c>
      <c r="S361" s="21"/>
      <c r="T361" s="21"/>
      <c r="U361" s="21"/>
      <c r="V361" s="21"/>
      <c r="W361" s="21"/>
      <c r="X361" s="21"/>
      <c r="Y361" s="21"/>
      <c r="Z361" s="21"/>
    </row>
    <row r="362" spans="1:26" ht="21" customHeight="1" x14ac:dyDescent="0.25">
      <c r="B362" s="21"/>
      <c r="C362" s="21"/>
      <c r="D362" s="21"/>
      <c r="E362" s="21"/>
      <c r="F362" s="21"/>
      <c r="G362" s="21"/>
      <c r="H362" s="21"/>
      <c r="I362" s="21"/>
      <c r="J362" s="21"/>
      <c r="K362" s="42"/>
      <c r="L362" s="21"/>
      <c r="M362" s="21"/>
      <c r="N362" s="21"/>
      <c r="O362" s="21"/>
      <c r="P362" s="21"/>
      <c r="Q362" s="21"/>
      <c r="R362" s="21"/>
      <c r="S362" s="21"/>
      <c r="T362" s="21"/>
      <c r="U362" s="21"/>
      <c r="V362" s="21"/>
      <c r="W362" s="21"/>
      <c r="X362" s="21"/>
      <c r="Y362" s="21"/>
      <c r="Z362" s="21"/>
    </row>
    <row r="363" spans="1:26" ht="23.25" customHeight="1" thickBot="1" x14ac:dyDescent="0.3">
      <c r="B363" s="21" t="s">
        <v>217</v>
      </c>
      <c r="C363" s="21"/>
      <c r="D363" s="21"/>
      <c r="E363" s="21"/>
      <c r="F363" s="21"/>
      <c r="G363" s="21"/>
      <c r="H363" s="21"/>
      <c r="I363" s="21"/>
      <c r="J363" s="21"/>
      <c r="K363" s="21"/>
      <c r="L363" s="21"/>
      <c r="M363" s="21"/>
      <c r="N363" s="21"/>
      <c r="O363" s="21"/>
      <c r="P363" s="21"/>
      <c r="Q363" s="21" t="s">
        <v>218</v>
      </c>
      <c r="R363" s="21"/>
      <c r="S363" s="60"/>
      <c r="T363" s="21"/>
      <c r="U363" s="21"/>
      <c r="V363" s="21"/>
      <c r="W363" s="21"/>
      <c r="X363" s="21"/>
      <c r="Y363" s="21"/>
      <c r="Z363" s="21"/>
    </row>
    <row r="364" spans="1:26" ht="23.25" customHeight="1" x14ac:dyDescent="0.25">
      <c r="B364" s="642">
        <v>2023</v>
      </c>
      <c r="C364" s="643"/>
      <c r="D364" s="643"/>
      <c r="E364" s="643"/>
      <c r="F364" s="643"/>
      <c r="G364" s="619"/>
      <c r="H364" s="642">
        <f>+B364+1</f>
        <v>2024</v>
      </c>
      <c r="I364" s="643"/>
      <c r="J364" s="643"/>
      <c r="K364" s="643"/>
      <c r="L364" s="643"/>
      <c r="M364" s="619"/>
      <c r="N364" s="642">
        <f>+H364+1</f>
        <v>2025</v>
      </c>
      <c r="O364" s="643"/>
      <c r="P364" s="643"/>
      <c r="Q364" s="643"/>
      <c r="R364" s="643"/>
      <c r="S364" s="619"/>
      <c r="T364" s="21"/>
      <c r="U364" s="21"/>
      <c r="V364" s="21"/>
      <c r="W364" s="21"/>
      <c r="X364" s="21"/>
      <c r="Y364" s="21"/>
      <c r="Z364" s="21"/>
    </row>
    <row r="365" spans="1:26" s="89" customFormat="1" ht="23.25" customHeight="1" x14ac:dyDescent="0.25">
      <c r="A365" s="93"/>
      <c r="B365" s="644" t="s">
        <v>219</v>
      </c>
      <c r="C365" s="326"/>
      <c r="D365" s="327"/>
      <c r="E365" s="325" t="s">
        <v>220</v>
      </c>
      <c r="F365" s="326"/>
      <c r="G365" s="94" t="s">
        <v>221</v>
      </c>
      <c r="H365" s="644" t="s">
        <v>219</v>
      </c>
      <c r="I365" s="326"/>
      <c r="J365" s="327"/>
      <c r="K365" s="325" t="s">
        <v>220</v>
      </c>
      <c r="L365" s="326"/>
      <c r="M365" s="94" t="s">
        <v>221</v>
      </c>
      <c r="N365" s="644" t="s">
        <v>219</v>
      </c>
      <c r="O365" s="326"/>
      <c r="P365" s="327"/>
      <c r="Q365" s="325" t="s">
        <v>220</v>
      </c>
      <c r="R365" s="326"/>
      <c r="S365" s="95" t="s">
        <v>221</v>
      </c>
      <c r="T365" s="93"/>
      <c r="U365" s="93"/>
      <c r="V365" s="93"/>
      <c r="W365" s="93"/>
      <c r="X365" s="93"/>
      <c r="Y365" s="93"/>
      <c r="Z365" s="93"/>
    </row>
    <row r="366" spans="1:26" ht="30" customHeight="1" thickBot="1" x14ac:dyDescent="0.3">
      <c r="B366" s="638"/>
      <c r="C366" s="639"/>
      <c r="D366" s="640"/>
      <c r="E366" s="641"/>
      <c r="F366" s="639"/>
      <c r="G366" s="96"/>
      <c r="H366" s="638"/>
      <c r="I366" s="639"/>
      <c r="J366" s="640"/>
      <c r="K366" s="641"/>
      <c r="L366" s="639"/>
      <c r="M366" s="97"/>
      <c r="N366" s="638"/>
      <c r="O366" s="639"/>
      <c r="P366" s="640"/>
      <c r="Q366" s="641"/>
      <c r="R366" s="639"/>
      <c r="S366" s="97"/>
      <c r="T366" s="21"/>
      <c r="U366" s="21"/>
      <c r="V366" s="21"/>
      <c r="W366" s="21"/>
      <c r="X366" s="21"/>
      <c r="Y366" s="21"/>
      <c r="Z366" s="21"/>
    </row>
    <row r="367" spans="1:26" ht="17.25" customHeight="1" x14ac:dyDescent="0.25">
      <c r="B367" s="98"/>
      <c r="C367" s="98"/>
      <c r="D367" s="98"/>
      <c r="E367" s="99"/>
      <c r="F367" s="99"/>
      <c r="G367" s="2"/>
      <c r="H367" s="98"/>
      <c r="I367" s="98"/>
      <c r="J367" s="98"/>
      <c r="K367" s="99"/>
      <c r="L367" s="99"/>
      <c r="M367" s="2"/>
      <c r="N367" s="98"/>
      <c r="O367" s="98"/>
      <c r="P367" s="98"/>
      <c r="Q367" s="99"/>
      <c r="R367" s="99"/>
      <c r="S367" s="2"/>
      <c r="T367" s="21"/>
      <c r="U367" s="21"/>
      <c r="V367" s="21"/>
      <c r="W367" s="21"/>
      <c r="X367" s="21"/>
      <c r="Y367" s="21"/>
      <c r="Z367" s="21"/>
    </row>
    <row r="368" spans="1:26" s="21" customFormat="1" ht="33" customHeight="1" thickBot="1" x14ac:dyDescent="0.3">
      <c r="B368" s="21" t="s">
        <v>222</v>
      </c>
      <c r="C368" s="100"/>
      <c r="D368" s="100"/>
      <c r="E368" s="101"/>
      <c r="F368" s="101"/>
      <c r="G368" s="102"/>
      <c r="H368" s="100"/>
      <c r="I368" s="100"/>
      <c r="J368" s="100"/>
      <c r="K368" s="101"/>
      <c r="L368" s="101"/>
      <c r="M368" s="102"/>
      <c r="N368" s="100"/>
      <c r="O368" s="100"/>
      <c r="P368" s="100"/>
      <c r="Q368" s="101"/>
      <c r="R368" s="101"/>
      <c r="S368" s="60"/>
      <c r="T368" s="100"/>
      <c r="U368" s="100"/>
      <c r="V368" s="100"/>
      <c r="W368" s="101"/>
      <c r="X368" s="101"/>
      <c r="Y368" s="102"/>
    </row>
    <row r="369" spans="1:26" ht="23.25" customHeight="1" x14ac:dyDescent="0.25">
      <c r="B369" s="642">
        <v>2026</v>
      </c>
      <c r="C369" s="643"/>
      <c r="D369" s="643"/>
      <c r="E369" s="643"/>
      <c r="F369" s="643"/>
      <c r="G369" s="619"/>
      <c r="H369" s="642">
        <f>+B369+1</f>
        <v>2027</v>
      </c>
      <c r="I369" s="645"/>
      <c r="J369" s="645"/>
      <c r="K369" s="645"/>
      <c r="L369" s="645"/>
      <c r="M369" s="646"/>
      <c r="N369" s="642">
        <f>+H369+1</f>
        <v>2028</v>
      </c>
      <c r="O369" s="645"/>
      <c r="P369" s="645"/>
      <c r="Q369" s="645"/>
      <c r="R369" s="645"/>
      <c r="S369" s="646"/>
      <c r="T369" s="21"/>
      <c r="U369" s="21"/>
      <c r="V369" s="21"/>
      <c r="W369" s="21"/>
      <c r="X369" s="21"/>
      <c r="Y369" s="21"/>
      <c r="Z369" s="21"/>
    </row>
    <row r="370" spans="1:26" ht="23.25" customHeight="1" x14ac:dyDescent="0.25">
      <c r="B370" s="647" t="s">
        <v>219</v>
      </c>
      <c r="C370" s="648"/>
      <c r="D370" s="649"/>
      <c r="E370" s="325" t="s">
        <v>220</v>
      </c>
      <c r="F370" s="326"/>
      <c r="G370" s="95" t="s">
        <v>221</v>
      </c>
      <c r="H370" s="647" t="s">
        <v>219</v>
      </c>
      <c r="I370" s="648"/>
      <c r="J370" s="649"/>
      <c r="K370" s="325" t="s">
        <v>220</v>
      </c>
      <c r="L370" s="326"/>
      <c r="M370" s="95" t="s">
        <v>221</v>
      </c>
      <c r="N370" s="647" t="s">
        <v>219</v>
      </c>
      <c r="O370" s="648"/>
      <c r="P370" s="649"/>
      <c r="Q370" s="325" t="s">
        <v>220</v>
      </c>
      <c r="R370" s="326"/>
      <c r="S370" s="95" t="s">
        <v>221</v>
      </c>
      <c r="T370" s="21"/>
      <c r="U370" s="21"/>
      <c r="V370" s="21"/>
      <c r="W370" s="21"/>
      <c r="X370" s="21"/>
      <c r="Y370" s="21"/>
      <c r="Z370" s="21"/>
    </row>
    <row r="371" spans="1:26" ht="30" customHeight="1" thickBot="1" x14ac:dyDescent="0.3">
      <c r="B371" s="638"/>
      <c r="C371" s="639"/>
      <c r="D371" s="640"/>
      <c r="E371" s="641"/>
      <c r="F371" s="639"/>
      <c r="G371" s="97"/>
      <c r="H371" s="638"/>
      <c r="I371" s="639"/>
      <c r="J371" s="640"/>
      <c r="K371" s="641"/>
      <c r="L371" s="639"/>
      <c r="M371" s="97"/>
      <c r="N371" s="638"/>
      <c r="O371" s="639"/>
      <c r="P371" s="640"/>
      <c r="Q371" s="641"/>
      <c r="R371" s="639"/>
      <c r="S371" s="97"/>
      <c r="T371" s="21"/>
      <c r="U371" s="21"/>
      <c r="V371" s="21"/>
      <c r="W371" s="21"/>
      <c r="X371" s="21"/>
      <c r="Y371" s="21"/>
      <c r="Z371" s="21"/>
    </row>
    <row r="372" spans="1:26" ht="18" customHeight="1" thickBot="1" x14ac:dyDescent="0.3">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23.25" customHeight="1" x14ac:dyDescent="0.25">
      <c r="B373" s="642">
        <f>+N369+1</f>
        <v>2029</v>
      </c>
      <c r="C373" s="645"/>
      <c r="D373" s="645"/>
      <c r="E373" s="645"/>
      <c r="F373" s="645"/>
      <c r="G373" s="646"/>
      <c r="H373" s="642">
        <f>+B373+1</f>
        <v>2030</v>
      </c>
      <c r="I373" s="643"/>
      <c r="J373" s="643"/>
      <c r="K373" s="643"/>
      <c r="L373" s="643"/>
      <c r="M373" s="619"/>
      <c r="N373" s="21"/>
      <c r="O373" s="21"/>
      <c r="P373" s="21"/>
      <c r="Q373" s="21"/>
      <c r="R373" s="21"/>
      <c r="S373" s="21"/>
      <c r="T373" s="21"/>
      <c r="U373" s="21"/>
      <c r="V373" s="21"/>
      <c r="W373" s="21"/>
      <c r="X373" s="21"/>
      <c r="Y373" s="21"/>
      <c r="Z373" s="21"/>
    </row>
    <row r="374" spans="1:26" ht="23.25" customHeight="1" x14ac:dyDescent="0.25">
      <c r="B374" s="647" t="s">
        <v>219</v>
      </c>
      <c r="C374" s="648"/>
      <c r="D374" s="649"/>
      <c r="E374" s="325" t="s">
        <v>220</v>
      </c>
      <c r="F374" s="326"/>
      <c r="G374" s="95" t="s">
        <v>221</v>
      </c>
      <c r="H374" s="647" t="s">
        <v>219</v>
      </c>
      <c r="I374" s="648"/>
      <c r="J374" s="649"/>
      <c r="K374" s="325" t="s">
        <v>220</v>
      </c>
      <c r="L374" s="326"/>
      <c r="M374" s="95" t="s">
        <v>221</v>
      </c>
      <c r="N374" s="21"/>
      <c r="O374" s="21"/>
      <c r="P374" s="21"/>
      <c r="Q374" s="21"/>
      <c r="R374" s="21"/>
      <c r="S374" s="21"/>
      <c r="T374" s="21"/>
      <c r="U374" s="21"/>
      <c r="V374" s="21"/>
      <c r="W374" s="21"/>
      <c r="X374" s="21"/>
      <c r="Y374" s="21"/>
      <c r="Z374" s="21"/>
    </row>
    <row r="375" spans="1:26" ht="27.75" customHeight="1" thickBot="1" x14ac:dyDescent="0.3">
      <c r="B375" s="638"/>
      <c r="C375" s="639"/>
      <c r="D375" s="640"/>
      <c r="E375" s="641"/>
      <c r="F375" s="639"/>
      <c r="G375" s="97"/>
      <c r="H375" s="638"/>
      <c r="I375" s="639"/>
      <c r="J375" s="640"/>
      <c r="K375" s="641"/>
      <c r="L375" s="639"/>
      <c r="M375" s="97"/>
      <c r="N375" s="21"/>
      <c r="O375" s="21"/>
      <c r="P375" s="21"/>
      <c r="Q375" s="21"/>
      <c r="R375" s="21"/>
      <c r="S375" s="21"/>
      <c r="T375" s="21"/>
      <c r="U375" s="21"/>
      <c r="V375" s="21"/>
      <c r="W375" s="21"/>
      <c r="X375" s="21"/>
      <c r="Y375" s="21"/>
      <c r="Z375" s="21"/>
    </row>
    <row r="376" spans="1:26" ht="27.75" customHeight="1" x14ac:dyDescent="0.25">
      <c r="A376" s="441"/>
      <c r="B376" s="441"/>
      <c r="C376" s="441"/>
      <c r="D376" s="441"/>
      <c r="E376" s="441"/>
      <c r="F376" s="441"/>
      <c r="G376" s="441"/>
      <c r="H376" s="441"/>
      <c r="I376" s="441"/>
      <c r="J376" s="441"/>
      <c r="K376" s="441"/>
      <c r="L376" s="441"/>
      <c r="M376" s="441"/>
      <c r="N376" s="441"/>
      <c r="O376" s="441"/>
      <c r="P376" s="441"/>
      <c r="Q376" s="441"/>
      <c r="R376" s="441"/>
      <c r="S376" s="441"/>
      <c r="T376" s="441"/>
      <c r="U376" s="441"/>
      <c r="V376" s="441"/>
      <c r="W376" s="441"/>
      <c r="X376" s="441"/>
      <c r="Y376" s="441"/>
      <c r="Z376" s="441"/>
    </row>
    <row r="377" spans="1:26" ht="40.5" customHeight="1" x14ac:dyDescent="0.25">
      <c r="B377" s="189" t="s">
        <v>223</v>
      </c>
      <c r="C377" s="189"/>
      <c r="D377" s="189"/>
      <c r="E377" s="189"/>
      <c r="F377" s="189"/>
      <c r="G377" s="189"/>
      <c r="H377" s="189"/>
      <c r="I377" s="189"/>
      <c r="J377" s="189"/>
      <c r="K377" s="189"/>
      <c r="L377" s="189"/>
      <c r="M377" s="189"/>
      <c r="N377" s="189"/>
      <c r="O377" s="189"/>
      <c r="P377" s="189"/>
      <c r="Q377" s="189"/>
      <c r="R377" s="189"/>
      <c r="S377" s="189"/>
      <c r="T377" s="189"/>
      <c r="U377" s="189"/>
      <c r="V377" s="189"/>
      <c r="W377" s="189"/>
      <c r="X377" s="189"/>
      <c r="Y377" s="189"/>
      <c r="Z377" s="189"/>
    </row>
    <row r="378" spans="1:26" s="21" customFormat="1" ht="21.75" customHeight="1" thickBot="1" x14ac:dyDescent="0.3">
      <c r="B378" s="659" t="s">
        <v>224</v>
      </c>
      <c r="C378" s="659"/>
      <c r="D378" s="659"/>
      <c r="E378" s="659"/>
      <c r="F378" s="659"/>
      <c r="G378" s="659"/>
      <c r="H378" s="659"/>
      <c r="I378" s="659"/>
      <c r="J378" s="659"/>
      <c r="K378" s="659"/>
      <c r="L378" s="659"/>
      <c r="M378" s="659"/>
      <c r="N378" s="659"/>
      <c r="O378" s="659"/>
      <c r="P378" s="659"/>
      <c r="Q378" s="659"/>
      <c r="R378" s="659"/>
      <c r="S378" s="659"/>
      <c r="T378" s="659"/>
      <c r="U378" s="659"/>
      <c r="V378" s="659"/>
      <c r="W378" s="103"/>
      <c r="X378" s="103"/>
      <c r="Y378" s="103"/>
      <c r="Z378" s="60"/>
    </row>
    <row r="379" spans="1:26" ht="23.25" customHeight="1" thickBot="1" x14ac:dyDescent="0.3">
      <c r="B379" s="278" t="s">
        <v>225</v>
      </c>
      <c r="C379" s="279"/>
      <c r="D379" s="279"/>
      <c r="E379" s="279"/>
      <c r="F379" s="280"/>
      <c r="G379" s="201">
        <v>2026</v>
      </c>
      <c r="H379" s="225"/>
      <c r="I379" s="225"/>
      <c r="J379" s="225"/>
      <c r="K379" s="201">
        <f>+G379+1</f>
        <v>2027</v>
      </c>
      <c r="L379" s="225"/>
      <c r="M379" s="225"/>
      <c r="N379" s="225"/>
      <c r="O379" s="201">
        <f>+K379+1</f>
        <v>2028</v>
      </c>
      <c r="P379" s="225"/>
      <c r="Q379" s="225"/>
      <c r="R379" s="225"/>
      <c r="S379" s="201">
        <f>+O379+1</f>
        <v>2029</v>
      </c>
      <c r="T379" s="225"/>
      <c r="U379" s="225"/>
      <c r="V379" s="225"/>
      <c r="W379" s="201">
        <f>+S379+1</f>
        <v>2030</v>
      </c>
      <c r="X379" s="225"/>
      <c r="Y379" s="225"/>
      <c r="Z379" s="226"/>
    </row>
    <row r="380" spans="1:26" ht="25.15" customHeight="1" x14ac:dyDescent="0.25">
      <c r="B380" s="650" t="s">
        <v>226</v>
      </c>
      <c r="C380" s="651"/>
      <c r="D380" s="651"/>
      <c r="E380" s="651"/>
      <c r="F380" s="652"/>
      <c r="G380" s="653"/>
      <c r="H380" s="654"/>
      <c r="I380" s="654"/>
      <c r="J380" s="655"/>
      <c r="K380" s="656"/>
      <c r="L380" s="656"/>
      <c r="M380" s="656"/>
      <c r="N380" s="656"/>
      <c r="O380" s="657"/>
      <c r="P380" s="657"/>
      <c r="Q380" s="657"/>
      <c r="R380" s="657"/>
      <c r="S380" s="657"/>
      <c r="T380" s="657"/>
      <c r="U380" s="657"/>
      <c r="V380" s="657"/>
      <c r="W380" s="657"/>
      <c r="X380" s="657"/>
      <c r="Y380" s="657"/>
      <c r="Z380" s="658"/>
    </row>
    <row r="381" spans="1:26" ht="25.15" customHeight="1" x14ac:dyDescent="0.25">
      <c r="B381" s="270" t="s">
        <v>227</v>
      </c>
      <c r="C381" s="238"/>
      <c r="D381" s="238"/>
      <c r="E381" s="238"/>
      <c r="F381" s="239"/>
      <c r="G381" s="660"/>
      <c r="H381" s="661"/>
      <c r="I381" s="661"/>
      <c r="J381" s="662"/>
      <c r="K381" s="663"/>
      <c r="L381" s="663"/>
      <c r="M381" s="663"/>
      <c r="N381" s="663"/>
      <c r="O381" s="664"/>
      <c r="P381" s="664"/>
      <c r="Q381" s="664"/>
      <c r="R381" s="664"/>
      <c r="S381" s="664"/>
      <c r="T381" s="664"/>
      <c r="U381" s="664"/>
      <c r="V381" s="664"/>
      <c r="W381" s="664"/>
      <c r="X381" s="664"/>
      <c r="Y381" s="664"/>
      <c r="Z381" s="665"/>
    </row>
    <row r="382" spans="1:26" ht="25.15" customHeight="1" x14ac:dyDescent="0.25">
      <c r="B382" s="270" t="s">
        <v>228</v>
      </c>
      <c r="C382" s="238"/>
      <c r="D382" s="238"/>
      <c r="E382" s="238"/>
      <c r="F382" s="239"/>
      <c r="G382" s="660"/>
      <c r="H382" s="661"/>
      <c r="I382" s="661"/>
      <c r="J382" s="662"/>
      <c r="K382" s="663"/>
      <c r="L382" s="663"/>
      <c r="M382" s="663"/>
      <c r="N382" s="663"/>
      <c r="O382" s="664"/>
      <c r="P382" s="664"/>
      <c r="Q382" s="664"/>
      <c r="R382" s="664"/>
      <c r="S382" s="664"/>
      <c r="T382" s="664"/>
      <c r="U382" s="664"/>
      <c r="V382" s="664"/>
      <c r="W382" s="664"/>
      <c r="X382" s="664"/>
      <c r="Y382" s="664"/>
      <c r="Z382" s="665"/>
    </row>
    <row r="383" spans="1:26" ht="25.15" customHeight="1" x14ac:dyDescent="0.25">
      <c r="B383" s="270" t="s">
        <v>229</v>
      </c>
      <c r="C383" s="238"/>
      <c r="D383" s="238"/>
      <c r="E383" s="238"/>
      <c r="F383" s="239"/>
      <c r="G383" s="660"/>
      <c r="H383" s="661"/>
      <c r="I383" s="661"/>
      <c r="J383" s="662"/>
      <c r="K383" s="663"/>
      <c r="L383" s="663"/>
      <c r="M383" s="663"/>
      <c r="N383" s="663"/>
      <c r="O383" s="664"/>
      <c r="P383" s="664"/>
      <c r="Q383" s="664"/>
      <c r="R383" s="664"/>
      <c r="S383" s="664"/>
      <c r="T383" s="664"/>
      <c r="U383" s="664"/>
      <c r="V383" s="664"/>
      <c r="W383" s="664"/>
      <c r="X383" s="664"/>
      <c r="Y383" s="664"/>
      <c r="Z383" s="665"/>
    </row>
    <row r="384" spans="1:26" ht="25.15" customHeight="1" x14ac:dyDescent="0.25">
      <c r="B384" s="270" t="s">
        <v>230</v>
      </c>
      <c r="C384" s="238"/>
      <c r="D384" s="238"/>
      <c r="E384" s="238"/>
      <c r="F384" s="239"/>
      <c r="G384" s="660"/>
      <c r="H384" s="661"/>
      <c r="I384" s="661"/>
      <c r="J384" s="662"/>
      <c r="K384" s="669"/>
      <c r="L384" s="669"/>
      <c r="M384" s="669"/>
      <c r="N384" s="669"/>
      <c r="O384" s="670"/>
      <c r="P384" s="670"/>
      <c r="Q384" s="670"/>
      <c r="R384" s="670"/>
      <c r="S384" s="670"/>
      <c r="T384" s="670"/>
      <c r="U384" s="670"/>
      <c r="V384" s="670"/>
      <c r="W384" s="670"/>
      <c r="X384" s="670"/>
      <c r="Y384" s="670"/>
      <c r="Z384" s="671"/>
    </row>
    <row r="385" spans="1:26" ht="25.15" customHeight="1" x14ac:dyDescent="0.25">
      <c r="B385" s="270" t="s">
        <v>231</v>
      </c>
      <c r="C385" s="238"/>
      <c r="D385" s="238"/>
      <c r="E385" s="238"/>
      <c r="F385" s="239"/>
      <c r="G385" s="660"/>
      <c r="H385" s="661"/>
      <c r="I385" s="661"/>
      <c r="J385" s="662"/>
      <c r="K385" s="663"/>
      <c r="L385" s="663"/>
      <c r="M385" s="663"/>
      <c r="N385" s="663"/>
      <c r="O385" s="664"/>
      <c r="P385" s="664"/>
      <c r="Q385" s="664"/>
      <c r="R385" s="664"/>
      <c r="S385" s="664"/>
      <c r="T385" s="664"/>
      <c r="U385" s="664"/>
      <c r="V385" s="664"/>
      <c r="W385" s="664"/>
      <c r="X385" s="664"/>
      <c r="Y385" s="664"/>
      <c r="Z385" s="665"/>
    </row>
    <row r="386" spans="1:26" ht="25.15" customHeight="1" thickBot="1" x14ac:dyDescent="0.3">
      <c r="B386" s="666" t="s">
        <v>232</v>
      </c>
      <c r="C386" s="667"/>
      <c r="D386" s="667"/>
      <c r="E386" s="667"/>
      <c r="F386" s="668"/>
      <c r="G386" s="660"/>
      <c r="H386" s="661"/>
      <c r="I386" s="661"/>
      <c r="J386" s="662"/>
      <c r="K386" s="669"/>
      <c r="L386" s="669"/>
      <c r="M386" s="669"/>
      <c r="N386" s="669"/>
      <c r="O386" s="670"/>
      <c r="P386" s="670"/>
      <c r="Q386" s="670"/>
      <c r="R386" s="670"/>
      <c r="S386" s="670"/>
      <c r="T386" s="670"/>
      <c r="U386" s="670"/>
      <c r="V386" s="670"/>
      <c r="W386" s="670"/>
      <c r="X386" s="670"/>
      <c r="Y386" s="670"/>
      <c r="Z386" s="671"/>
    </row>
    <row r="387" spans="1:26" ht="25.15" customHeight="1" thickBot="1" x14ac:dyDescent="0.3">
      <c r="B387" s="338" t="s">
        <v>233</v>
      </c>
      <c r="C387" s="339"/>
      <c r="D387" s="339"/>
      <c r="E387" s="339"/>
      <c r="F387" s="340"/>
      <c r="G387" s="450">
        <f>SUM(G380:J386)</f>
        <v>0</v>
      </c>
      <c r="H387" s="451"/>
      <c r="I387" s="451"/>
      <c r="J387" s="452"/>
      <c r="K387" s="533">
        <f>SUM(K380:N386)</f>
        <v>0</v>
      </c>
      <c r="L387" s="533"/>
      <c r="M387" s="533"/>
      <c r="N387" s="534"/>
      <c r="O387" s="533">
        <f t="shared" ref="O387" si="7">SUM(O380:R386)</f>
        <v>0</v>
      </c>
      <c r="P387" s="533"/>
      <c r="Q387" s="533"/>
      <c r="R387" s="534"/>
      <c r="S387" s="533">
        <f t="shared" ref="S387" si="8">SUM(S380:V386)</f>
        <v>0</v>
      </c>
      <c r="T387" s="533"/>
      <c r="U387" s="533"/>
      <c r="V387" s="534"/>
      <c r="W387" s="533">
        <f>SUM(W380:Z386)</f>
        <v>0</v>
      </c>
      <c r="X387" s="533"/>
      <c r="Y387" s="533"/>
      <c r="Z387" s="534"/>
    </row>
    <row r="388" spans="1:26" ht="23.25" customHeight="1" x14ac:dyDescent="0.25">
      <c r="B388" s="42" t="s">
        <v>234</v>
      </c>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 customHeight="1" x14ac:dyDescent="0.25">
      <c r="B389" s="42"/>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s="104" customFormat="1" ht="23.25" customHeight="1" x14ac:dyDescent="0.25">
      <c r="B390" s="359" t="s">
        <v>235</v>
      </c>
      <c r="C390" s="359"/>
      <c r="D390" s="359"/>
      <c r="E390" s="359"/>
      <c r="F390" s="359"/>
      <c r="G390" s="359"/>
      <c r="H390" s="359"/>
      <c r="I390" s="359"/>
      <c r="J390" s="359"/>
      <c r="K390" s="359"/>
      <c r="L390" s="359"/>
      <c r="M390" s="359"/>
      <c r="N390" s="359"/>
      <c r="O390" s="359"/>
      <c r="P390" s="359"/>
      <c r="Q390" s="359"/>
      <c r="R390" s="359"/>
      <c r="S390" s="359"/>
      <c r="T390" s="359"/>
      <c r="U390" s="359"/>
      <c r="V390" s="359"/>
      <c r="W390" s="359"/>
      <c r="X390" s="359"/>
      <c r="Y390" s="359"/>
      <c r="Z390" s="359"/>
    </row>
    <row r="391" spans="1:26" ht="4.9000000000000004" customHeight="1" x14ac:dyDescent="0.25">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23.25" customHeight="1" thickBot="1" x14ac:dyDescent="0.3">
      <c r="B392" s="681" t="s">
        <v>236</v>
      </c>
      <c r="C392" s="681"/>
      <c r="D392" s="681"/>
      <c r="E392" s="681"/>
      <c r="F392" s="681"/>
      <c r="G392" s="681"/>
      <c r="H392" s="681"/>
      <c r="I392" s="681"/>
      <c r="J392" s="681"/>
      <c r="K392" s="681"/>
      <c r="L392" s="681"/>
      <c r="M392" s="681"/>
      <c r="N392" s="681"/>
      <c r="O392" s="681"/>
      <c r="P392" s="681"/>
      <c r="Q392" s="681"/>
      <c r="R392" s="681"/>
      <c r="S392" s="681"/>
      <c r="T392" s="681"/>
      <c r="U392" s="681"/>
      <c r="V392" s="681"/>
      <c r="W392" s="681"/>
      <c r="X392" s="681"/>
      <c r="Y392" s="681"/>
      <c r="Z392" s="681"/>
    </row>
    <row r="393" spans="1:26" ht="31.5" customHeight="1" x14ac:dyDescent="0.25">
      <c r="B393" s="463" t="s">
        <v>237</v>
      </c>
      <c r="C393" s="317"/>
      <c r="D393" s="317"/>
      <c r="E393" s="317"/>
      <c r="F393" s="318"/>
      <c r="G393" s="316" t="s">
        <v>238</v>
      </c>
      <c r="H393" s="317"/>
      <c r="I393" s="317"/>
      <c r="J393" s="318"/>
      <c r="K393" s="316" t="s">
        <v>239</v>
      </c>
      <c r="L393" s="317"/>
      <c r="M393" s="317"/>
      <c r="N393" s="318"/>
      <c r="O393" s="316" t="s">
        <v>240</v>
      </c>
      <c r="P393" s="317"/>
      <c r="Q393" s="317"/>
      <c r="R393" s="318"/>
      <c r="S393" s="316" t="s">
        <v>241</v>
      </c>
      <c r="T393" s="317"/>
      <c r="U393" s="317"/>
      <c r="V393" s="318"/>
      <c r="W393" s="316" t="s">
        <v>242</v>
      </c>
      <c r="X393" s="317"/>
      <c r="Y393" s="317"/>
      <c r="Z393" s="431"/>
    </row>
    <row r="394" spans="1:26" ht="18" customHeight="1" thickBot="1" x14ac:dyDescent="0.3">
      <c r="B394" s="672"/>
      <c r="C394" s="673"/>
      <c r="D394" s="673"/>
      <c r="E394" s="673"/>
      <c r="F394" s="674"/>
      <c r="G394" s="675" t="s">
        <v>243</v>
      </c>
      <c r="H394" s="676"/>
      <c r="I394" s="676"/>
      <c r="J394" s="499"/>
      <c r="K394" s="675" t="s">
        <v>244</v>
      </c>
      <c r="L394" s="676"/>
      <c r="M394" s="676"/>
      <c r="N394" s="499"/>
      <c r="O394" s="677"/>
      <c r="P394" s="678"/>
      <c r="Q394" s="678"/>
      <c r="R394" s="679"/>
      <c r="S394" s="677"/>
      <c r="T394" s="678"/>
      <c r="U394" s="678"/>
      <c r="V394" s="679"/>
      <c r="W394" s="675" t="s">
        <v>245</v>
      </c>
      <c r="X394" s="676"/>
      <c r="Y394" s="676"/>
      <c r="Z394" s="680"/>
    </row>
    <row r="395" spans="1:26" ht="25.15" customHeight="1" x14ac:dyDescent="0.25">
      <c r="B395" s="687"/>
      <c r="C395" s="688"/>
      <c r="D395" s="688"/>
      <c r="E395" s="688"/>
      <c r="F395" s="689"/>
      <c r="G395" s="556"/>
      <c r="H395" s="556"/>
      <c r="I395" s="556"/>
      <c r="J395" s="556"/>
      <c r="K395" s="493"/>
      <c r="L395" s="493"/>
      <c r="M395" s="493"/>
      <c r="N395" s="493"/>
      <c r="O395" s="493"/>
      <c r="P395" s="493"/>
      <c r="Q395" s="493"/>
      <c r="R395" s="493"/>
      <c r="S395" s="493"/>
      <c r="T395" s="493"/>
      <c r="U395" s="493"/>
      <c r="V395" s="493"/>
      <c r="W395" s="690"/>
      <c r="X395" s="690"/>
      <c r="Y395" s="690"/>
      <c r="Z395" s="691"/>
    </row>
    <row r="396" spans="1:26" ht="25.15" customHeight="1" x14ac:dyDescent="0.25">
      <c r="B396" s="684"/>
      <c r="C396" s="685"/>
      <c r="D396" s="685"/>
      <c r="E396" s="685"/>
      <c r="F396" s="686"/>
      <c r="G396" s="566"/>
      <c r="H396" s="566"/>
      <c r="I396" s="566"/>
      <c r="J396" s="566"/>
      <c r="K396" s="477"/>
      <c r="L396" s="477"/>
      <c r="M396" s="477"/>
      <c r="N396" s="477"/>
      <c r="O396" s="477"/>
      <c r="P396" s="477"/>
      <c r="Q396" s="477"/>
      <c r="R396" s="477"/>
      <c r="S396" s="477"/>
      <c r="T396" s="477"/>
      <c r="U396" s="477"/>
      <c r="V396" s="477"/>
      <c r="W396" s="682"/>
      <c r="X396" s="682"/>
      <c r="Y396" s="682"/>
      <c r="Z396" s="683"/>
    </row>
    <row r="397" spans="1:26" ht="25.15" customHeight="1" x14ac:dyDescent="0.25">
      <c r="B397" s="105"/>
      <c r="C397" s="106"/>
      <c r="D397" s="106"/>
      <c r="E397" s="106"/>
      <c r="F397" s="107"/>
      <c r="G397" s="566"/>
      <c r="H397" s="566"/>
      <c r="I397" s="566"/>
      <c r="J397" s="566"/>
      <c r="K397" s="477"/>
      <c r="L397" s="477"/>
      <c r="M397" s="477"/>
      <c r="N397" s="477"/>
      <c r="O397" s="477"/>
      <c r="P397" s="477"/>
      <c r="Q397" s="477"/>
      <c r="R397" s="477"/>
      <c r="S397" s="477"/>
      <c r="T397" s="477"/>
      <c r="U397" s="477"/>
      <c r="V397" s="477"/>
      <c r="W397" s="682"/>
      <c r="X397" s="682"/>
      <c r="Y397" s="682"/>
      <c r="Z397" s="683"/>
    </row>
    <row r="398" spans="1:26" ht="25.15" customHeight="1" x14ac:dyDescent="0.25">
      <c r="B398" s="105"/>
      <c r="C398" s="106"/>
      <c r="D398" s="106"/>
      <c r="E398" s="106"/>
      <c r="F398" s="107"/>
      <c r="G398" s="566"/>
      <c r="H398" s="566"/>
      <c r="I398" s="566"/>
      <c r="J398" s="566"/>
      <c r="K398" s="477"/>
      <c r="L398" s="477"/>
      <c r="M398" s="477"/>
      <c r="N398" s="477"/>
      <c r="O398" s="477"/>
      <c r="P398" s="477"/>
      <c r="Q398" s="477"/>
      <c r="R398" s="477"/>
      <c r="S398" s="477"/>
      <c r="T398" s="477"/>
      <c r="U398" s="477"/>
      <c r="V398" s="477"/>
      <c r="W398" s="682"/>
      <c r="X398" s="682"/>
      <c r="Y398" s="682"/>
      <c r="Z398" s="683"/>
    </row>
    <row r="399" spans="1:26" ht="25.15" customHeight="1" x14ac:dyDescent="0.25">
      <c r="B399" s="105"/>
      <c r="C399" s="106"/>
      <c r="D399" s="106"/>
      <c r="E399" s="106"/>
      <c r="F399" s="107"/>
      <c r="G399" s="566"/>
      <c r="H399" s="566"/>
      <c r="I399" s="566"/>
      <c r="J399" s="566"/>
      <c r="K399" s="477"/>
      <c r="L399" s="477"/>
      <c r="M399" s="477"/>
      <c r="N399" s="477"/>
      <c r="O399" s="477"/>
      <c r="P399" s="477"/>
      <c r="Q399" s="477"/>
      <c r="R399" s="477"/>
      <c r="S399" s="477"/>
      <c r="T399" s="477"/>
      <c r="U399" s="477"/>
      <c r="V399" s="477"/>
      <c r="W399" s="682"/>
      <c r="X399" s="682"/>
      <c r="Y399" s="682"/>
      <c r="Z399" s="683"/>
    </row>
    <row r="400" spans="1:26" s="39" customFormat="1" ht="36" customHeight="1" x14ac:dyDescent="0.3">
      <c r="A400" s="38" t="s">
        <v>246</v>
      </c>
      <c r="B400" s="38" t="s">
        <v>247</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8.25" customHeight="1" x14ac:dyDescent="0.25">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38.25" customHeight="1" x14ac:dyDescent="0.25">
      <c r="B402" s="187" t="s">
        <v>248</v>
      </c>
      <c r="C402" s="187"/>
      <c r="D402" s="187"/>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row>
    <row r="403" spans="1:26" ht="24.95" customHeight="1" x14ac:dyDescent="0.25">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23.25" customHeight="1" x14ac:dyDescent="0.3">
      <c r="A404" s="40" t="s">
        <v>249</v>
      </c>
      <c r="B404" s="40" t="s">
        <v>250</v>
      </c>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8.25" customHeight="1" x14ac:dyDescent="0.25">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23.25" customHeight="1" x14ac:dyDescent="0.25">
      <c r="B406" s="42" t="s">
        <v>251</v>
      </c>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8.25" customHeight="1" x14ac:dyDescent="0.25">
      <c r="B407" s="42"/>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s="154" customFormat="1" ht="23.25" customHeight="1" x14ac:dyDescent="0.25">
      <c r="A408" s="21"/>
      <c r="B408" s="21" t="s">
        <v>252</v>
      </c>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13.25" customHeight="1" x14ac:dyDescent="0.25">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spans="1:26" ht="23.25" customHeight="1" x14ac:dyDescent="0.25">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s="154" customFormat="1" ht="23.25" customHeight="1" x14ac:dyDescent="0.25">
      <c r="A411" s="21"/>
      <c r="B411" s="21" t="s">
        <v>253</v>
      </c>
      <c r="C411" s="21"/>
      <c r="D411" s="21"/>
      <c r="E411" s="21"/>
      <c r="F411" s="21"/>
      <c r="G411" s="21"/>
      <c r="H411" s="21"/>
      <c r="I411" s="21"/>
      <c r="J411" s="21"/>
      <c r="K411" s="21"/>
      <c r="L411" s="21"/>
      <c r="M411" s="21"/>
      <c r="N411" s="21"/>
      <c r="O411" s="21"/>
      <c r="P411" s="222" t="s">
        <v>254</v>
      </c>
      <c r="Q411" s="222"/>
      <c r="R411" s="222"/>
      <c r="S411" s="222"/>
      <c r="T411" s="222"/>
      <c r="U411" s="222"/>
      <c r="V411" s="222"/>
      <c r="W411" s="222"/>
      <c r="X411" s="222"/>
      <c r="Y411" s="222"/>
      <c r="Z411" s="21"/>
    </row>
    <row r="412" spans="1:26" ht="113.25" customHeight="1" x14ac:dyDescent="0.25">
      <c r="B412" s="692"/>
      <c r="C412" s="692"/>
      <c r="D412" s="692"/>
      <c r="E412" s="692"/>
      <c r="F412" s="692"/>
      <c r="G412" s="692"/>
      <c r="H412" s="692"/>
      <c r="I412" s="692"/>
      <c r="J412" s="692"/>
      <c r="K412" s="692"/>
      <c r="L412" s="692"/>
      <c r="M412" s="108"/>
      <c r="N412" s="156"/>
      <c r="O412" s="157"/>
      <c r="P412" s="694"/>
      <c r="Q412" s="694"/>
      <c r="R412" s="694"/>
      <c r="S412" s="694"/>
      <c r="T412" s="694"/>
      <c r="U412" s="694"/>
      <c r="V412" s="694"/>
      <c r="W412" s="694"/>
      <c r="X412" s="694"/>
      <c r="Y412" s="694"/>
      <c r="Z412" s="694"/>
    </row>
    <row r="413" spans="1:26" ht="30.75" customHeight="1" x14ac:dyDescent="0.25">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23.25" customHeight="1" x14ac:dyDescent="0.25">
      <c r="B414" s="444" t="s">
        <v>255</v>
      </c>
      <c r="C414" s="444"/>
      <c r="D414" s="444"/>
      <c r="E414" s="444"/>
      <c r="F414" s="444"/>
      <c r="G414" s="444"/>
      <c r="H414" s="444"/>
      <c r="I414" s="444"/>
      <c r="J414" s="444"/>
      <c r="K414" s="444"/>
      <c r="L414" s="444"/>
      <c r="M414" s="444"/>
      <c r="N414" s="444"/>
      <c r="O414" s="444"/>
      <c r="P414" s="444"/>
      <c r="Q414" s="444"/>
      <c r="R414" s="444"/>
      <c r="S414" s="444"/>
      <c r="T414" s="444"/>
      <c r="U414" s="444"/>
      <c r="V414" s="444"/>
      <c r="W414" s="444"/>
      <c r="X414" s="444"/>
      <c r="Y414" s="444"/>
      <c r="Z414" s="444"/>
    </row>
    <row r="415" spans="1:26" ht="8.25" customHeight="1" x14ac:dyDescent="0.25">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23.25" customHeight="1" thickBot="1" x14ac:dyDescent="0.3">
      <c r="B416" s="693" t="s">
        <v>256</v>
      </c>
      <c r="C416" s="693"/>
      <c r="D416" s="693"/>
      <c r="E416" s="693"/>
      <c r="F416" s="693"/>
      <c r="G416" s="693"/>
      <c r="H416" s="693"/>
      <c r="I416" s="693"/>
      <c r="J416" s="693"/>
      <c r="K416" s="693"/>
      <c r="L416" s="693"/>
      <c r="M416" s="693"/>
      <c r="N416" s="693"/>
      <c r="O416" s="693"/>
      <c r="P416" s="693"/>
      <c r="Q416" s="693"/>
      <c r="R416" s="693"/>
      <c r="S416" s="693"/>
      <c r="T416" s="693"/>
      <c r="U416" s="693"/>
      <c r="V416" s="693"/>
      <c r="W416" s="693"/>
      <c r="X416" s="693"/>
      <c r="Y416" s="693"/>
      <c r="Z416" s="693"/>
    </row>
    <row r="417" spans="2:26" ht="30" customHeight="1" thickBot="1" x14ac:dyDescent="0.3">
      <c r="B417" s="199" t="s">
        <v>257</v>
      </c>
      <c r="C417" s="706"/>
      <c r="D417" s="706"/>
      <c r="E417" s="706"/>
      <c r="F417" s="706"/>
      <c r="G417" s="706"/>
      <c r="H417" s="200"/>
      <c r="I417" s="707" t="s">
        <v>258</v>
      </c>
      <c r="J417" s="706"/>
      <c r="K417" s="706"/>
      <c r="L417" s="706"/>
      <c r="M417" s="706"/>
      <c r="N417" s="706"/>
      <c r="O417" s="706"/>
      <c r="P417" s="706"/>
      <c r="Q417" s="200"/>
      <c r="R417" s="707" t="s">
        <v>259</v>
      </c>
      <c r="S417" s="706"/>
      <c r="T417" s="706"/>
      <c r="U417" s="706"/>
      <c r="V417" s="706"/>
      <c r="W417" s="706"/>
      <c r="X417" s="706"/>
      <c r="Y417" s="706"/>
      <c r="Z417" s="708"/>
    </row>
    <row r="418" spans="2:26" ht="30" customHeight="1" x14ac:dyDescent="0.25">
      <c r="B418" s="687"/>
      <c r="C418" s="688"/>
      <c r="D418" s="688"/>
      <c r="E418" s="688"/>
      <c r="F418" s="688"/>
      <c r="G418" s="688"/>
      <c r="H418" s="689"/>
      <c r="I418" s="709"/>
      <c r="J418" s="710"/>
      <c r="K418" s="710"/>
      <c r="L418" s="710"/>
      <c r="M418" s="710"/>
      <c r="N418" s="710"/>
      <c r="O418" s="710"/>
      <c r="P418" s="710"/>
      <c r="Q418" s="711"/>
      <c r="R418" s="709"/>
      <c r="S418" s="710"/>
      <c r="T418" s="710"/>
      <c r="U418" s="710"/>
      <c r="V418" s="710"/>
      <c r="W418" s="710"/>
      <c r="X418" s="710"/>
      <c r="Y418" s="710"/>
      <c r="Z418" s="712"/>
    </row>
    <row r="419" spans="2:26" ht="30" customHeight="1" x14ac:dyDescent="0.25">
      <c r="B419" s="684"/>
      <c r="C419" s="685"/>
      <c r="D419" s="685"/>
      <c r="E419" s="685"/>
      <c r="F419" s="685"/>
      <c r="G419" s="685"/>
      <c r="H419" s="686"/>
      <c r="I419" s="695"/>
      <c r="J419" s="696"/>
      <c r="K419" s="696"/>
      <c r="L419" s="696"/>
      <c r="M419" s="696"/>
      <c r="N419" s="696"/>
      <c r="O419" s="696"/>
      <c r="P419" s="696"/>
      <c r="Q419" s="697"/>
      <c r="R419" s="695"/>
      <c r="S419" s="696"/>
      <c r="T419" s="696"/>
      <c r="U419" s="696"/>
      <c r="V419" s="696"/>
      <c r="W419" s="696"/>
      <c r="X419" s="696"/>
      <c r="Y419" s="696"/>
      <c r="Z419" s="698"/>
    </row>
    <row r="420" spans="2:26" ht="30" customHeight="1" x14ac:dyDescent="0.25">
      <c r="B420" s="684"/>
      <c r="C420" s="685"/>
      <c r="D420" s="685"/>
      <c r="E420" s="685"/>
      <c r="F420" s="685"/>
      <c r="G420" s="685"/>
      <c r="H420" s="686"/>
      <c r="I420" s="695"/>
      <c r="J420" s="696"/>
      <c r="K420" s="696"/>
      <c r="L420" s="696"/>
      <c r="M420" s="696"/>
      <c r="N420" s="696"/>
      <c r="O420" s="696"/>
      <c r="P420" s="696"/>
      <c r="Q420" s="697"/>
      <c r="R420" s="695"/>
      <c r="S420" s="696"/>
      <c r="T420" s="696"/>
      <c r="U420" s="696"/>
      <c r="V420" s="696"/>
      <c r="W420" s="696"/>
      <c r="X420" s="696"/>
      <c r="Y420" s="696"/>
      <c r="Z420" s="698"/>
    </row>
    <row r="421" spans="2:26" ht="30" customHeight="1" x14ac:dyDescent="0.25">
      <c r="B421" s="684"/>
      <c r="C421" s="685"/>
      <c r="D421" s="685"/>
      <c r="E421" s="685"/>
      <c r="F421" s="685"/>
      <c r="G421" s="685"/>
      <c r="H421" s="686"/>
      <c r="I421" s="695"/>
      <c r="J421" s="696"/>
      <c r="K421" s="696"/>
      <c r="L421" s="696"/>
      <c r="M421" s="696"/>
      <c r="N421" s="696"/>
      <c r="O421" s="696"/>
      <c r="P421" s="696"/>
      <c r="Q421" s="697"/>
      <c r="R421" s="695"/>
      <c r="S421" s="696"/>
      <c r="T421" s="696"/>
      <c r="U421" s="696"/>
      <c r="V421" s="696"/>
      <c r="W421" s="696"/>
      <c r="X421" s="696"/>
      <c r="Y421" s="696"/>
      <c r="Z421" s="698"/>
    </row>
    <row r="422" spans="2:26" ht="30" customHeight="1" thickBot="1" x14ac:dyDescent="0.3">
      <c r="B422" s="699"/>
      <c r="C422" s="700"/>
      <c r="D422" s="700"/>
      <c r="E422" s="700"/>
      <c r="F422" s="700"/>
      <c r="G422" s="700"/>
      <c r="H422" s="701"/>
      <c r="I422" s="702"/>
      <c r="J422" s="703"/>
      <c r="K422" s="703"/>
      <c r="L422" s="703"/>
      <c r="M422" s="703"/>
      <c r="N422" s="703"/>
      <c r="O422" s="703"/>
      <c r="P422" s="703"/>
      <c r="Q422" s="704"/>
      <c r="R422" s="702"/>
      <c r="S422" s="703"/>
      <c r="T422" s="703"/>
      <c r="U422" s="703"/>
      <c r="V422" s="703"/>
      <c r="W422" s="703"/>
      <c r="X422" s="703"/>
      <c r="Y422" s="703"/>
      <c r="Z422" s="705"/>
    </row>
    <row r="423" spans="2:26" ht="12.75" customHeight="1" x14ac:dyDescent="0.25">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2:26" ht="35.25" customHeight="1" x14ac:dyDescent="0.25">
      <c r="B424" s="21" t="s">
        <v>260</v>
      </c>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2:26" ht="80.099999999999994" customHeight="1" x14ac:dyDescent="0.25">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spans="2:26" ht="5.0999999999999996" customHeight="1" x14ac:dyDescent="0.25">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2:26" ht="23.25" customHeight="1" x14ac:dyDescent="0.25">
      <c r="B427" s="21" t="s">
        <v>261</v>
      </c>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2:26" ht="80.099999999999994" customHeight="1" x14ac:dyDescent="0.25">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spans="2:26" ht="5.0999999999999996" customHeight="1" x14ac:dyDescent="0.25">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2:26" ht="23.25" customHeight="1" x14ac:dyDescent="0.25">
      <c r="B430" s="21" t="s">
        <v>262</v>
      </c>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2:26" ht="80.099999999999994" customHeight="1" x14ac:dyDescent="0.25">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spans="2:26" ht="30" customHeight="1" x14ac:dyDescent="0.25">
      <c r="B432" s="21" t="s">
        <v>263</v>
      </c>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80.099999999999994" customHeight="1" x14ac:dyDescent="0.25">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spans="1:26" ht="28.9" customHeight="1" x14ac:dyDescent="0.25">
      <c r="B434" s="21" t="s">
        <v>264</v>
      </c>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80.099999999999994" customHeight="1" x14ac:dyDescent="0.25">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spans="1:26" ht="5.0999999999999996" customHeight="1" x14ac:dyDescent="0.25">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23.25" customHeight="1" x14ac:dyDescent="0.25">
      <c r="B437" s="21" t="s">
        <v>265</v>
      </c>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80.099999999999994" customHeight="1" x14ac:dyDescent="0.25">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spans="1:26" s="39" customFormat="1" ht="30.75" customHeight="1" x14ac:dyDescent="0.3">
      <c r="A439" s="38" t="s">
        <v>266</v>
      </c>
      <c r="B439" s="38" t="s">
        <v>503</v>
      </c>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3.5" customHeight="1" x14ac:dyDescent="0.25">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43.5" customHeight="1" x14ac:dyDescent="0.25">
      <c r="B441" s="577" t="s">
        <v>267</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row>
    <row r="442" spans="1:26" ht="14.25" hidden="1" customHeight="1" x14ac:dyDescent="0.25">
      <c r="B442" s="42" t="s">
        <v>268</v>
      </c>
      <c r="C442" s="21"/>
      <c r="D442" s="21"/>
      <c r="E442" s="21"/>
      <c r="F442" s="21"/>
      <c r="G442" s="21"/>
      <c r="H442" s="21"/>
      <c r="I442" s="21"/>
      <c r="J442" s="21"/>
      <c r="K442" s="21"/>
      <c r="L442" s="21"/>
      <c r="M442" s="21"/>
      <c r="N442" s="21"/>
      <c r="O442" s="21"/>
      <c r="P442" s="21"/>
      <c r="Q442" s="21"/>
      <c r="R442" s="21"/>
      <c r="S442" s="21"/>
      <c r="T442" s="21"/>
      <c r="U442" s="21"/>
      <c r="V442" s="21"/>
      <c r="W442" s="21"/>
      <c r="X442" s="109"/>
      <c r="Y442" s="109"/>
      <c r="Z442" s="109"/>
    </row>
    <row r="443" spans="1:26" ht="124.9" hidden="1" customHeight="1" x14ac:dyDescent="0.25">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09"/>
      <c r="Y443" s="109"/>
      <c r="Z443" s="109"/>
    </row>
    <row r="444" spans="1:26" ht="16.899999999999999" hidden="1" customHeight="1" x14ac:dyDescent="0.25">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spans="1:26" ht="14.25" hidden="1" customHeight="1" x14ac:dyDescent="0.25">
      <c r="B445" s="42" t="s">
        <v>269</v>
      </c>
      <c r="C445" s="21"/>
      <c r="D445" s="21"/>
      <c r="E445" s="21"/>
      <c r="F445" s="21"/>
      <c r="G445" s="21"/>
      <c r="H445" s="21"/>
      <c r="I445" s="21"/>
      <c r="J445" s="21"/>
      <c r="K445" s="21"/>
      <c r="L445" s="21"/>
      <c r="M445" s="21"/>
      <c r="N445" s="21"/>
      <c r="O445" s="21"/>
      <c r="P445" s="21"/>
      <c r="Q445" s="21"/>
      <c r="R445" s="21"/>
      <c r="S445" s="21"/>
      <c r="T445" s="21"/>
      <c r="U445" s="21"/>
      <c r="V445" s="21"/>
      <c r="W445" s="21"/>
      <c r="X445" s="109"/>
      <c r="Y445" s="109"/>
      <c r="Z445" s="109"/>
    </row>
    <row r="446" spans="1:26" ht="15" hidden="1" customHeight="1" x14ac:dyDescent="0.25">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09"/>
      <c r="Y446" s="109"/>
      <c r="Z446" s="109"/>
    </row>
    <row r="447" spans="1:26" s="154" customFormat="1" ht="43.5" customHeight="1" x14ac:dyDescent="0.25">
      <c r="A447" s="21"/>
      <c r="B447" s="21" t="s">
        <v>268</v>
      </c>
      <c r="C447" s="21"/>
      <c r="D447" s="21"/>
      <c r="E447" s="21"/>
      <c r="F447" s="21"/>
      <c r="G447" s="21"/>
      <c r="H447" s="21"/>
      <c r="I447" s="21"/>
      <c r="J447" s="21"/>
      <c r="K447" s="21"/>
      <c r="L447" s="21"/>
      <c r="M447" s="21"/>
      <c r="N447" s="21"/>
      <c r="O447" s="21"/>
      <c r="P447" s="21"/>
      <c r="Q447" s="21"/>
      <c r="R447" s="21"/>
      <c r="S447" s="21"/>
      <c r="T447" s="21"/>
      <c r="U447" s="21"/>
      <c r="V447" s="21"/>
      <c r="W447" s="21"/>
      <c r="X447" s="152"/>
      <c r="Y447" s="152"/>
      <c r="Z447" s="152"/>
    </row>
    <row r="448" spans="1:26" ht="123" customHeight="1" x14ac:dyDescent="0.25">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spans="1:26" ht="24.95" customHeight="1" x14ac:dyDescent="0.3">
      <c r="A449" s="40"/>
      <c r="B449" s="40"/>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24.95" customHeight="1" x14ac:dyDescent="0.3">
      <c r="A450" s="40" t="s">
        <v>270</v>
      </c>
      <c r="B450" s="40" t="s">
        <v>271</v>
      </c>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23.25" customHeight="1" x14ac:dyDescent="0.25">
      <c r="B451" s="21" t="s">
        <v>509</v>
      </c>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98.25" customHeight="1" x14ac:dyDescent="0.25">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spans="1:26" ht="23.25" customHeight="1" x14ac:dyDescent="0.25">
      <c r="B453" s="21" t="s">
        <v>272</v>
      </c>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96" customHeight="1" x14ac:dyDescent="0.25">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spans="1:26" ht="23.25" customHeight="1" x14ac:dyDescent="0.25">
      <c r="B455" s="21" t="s">
        <v>273</v>
      </c>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99.75" customHeight="1" x14ac:dyDescent="0.25">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spans="1:26" ht="23.25" customHeight="1" x14ac:dyDescent="0.25">
      <c r="B457" s="21" t="s">
        <v>510</v>
      </c>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01.25" customHeight="1" x14ac:dyDescent="0.25">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spans="1:26" ht="24.95" customHeight="1" x14ac:dyDescent="0.25">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23.25" customHeight="1" x14ac:dyDescent="0.3">
      <c r="A460" s="40" t="s">
        <v>274</v>
      </c>
      <c r="B460" s="40" t="s">
        <v>511</v>
      </c>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0.75" customHeight="1" x14ac:dyDescent="0.25">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9.899999999999999" customHeight="1" x14ac:dyDescent="0.25">
      <c r="B462" s="21" t="s">
        <v>275</v>
      </c>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08" customHeight="1" x14ac:dyDescent="0.25">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spans="1:26" s="21" customFormat="1" ht="14.25" customHeight="1" x14ac:dyDescent="0.25"/>
    <row r="465" spans="1:26" s="21" customFormat="1" ht="21" customHeight="1" x14ac:dyDescent="0.25">
      <c r="B465" s="21" t="s">
        <v>276</v>
      </c>
    </row>
    <row r="466" spans="1:26" s="21" customFormat="1" ht="8.25" customHeight="1" thickBot="1" x14ac:dyDescent="0.3"/>
    <row r="467" spans="1:26" ht="40.5" customHeight="1" x14ac:dyDescent="0.25">
      <c r="B467" s="642" t="s">
        <v>277</v>
      </c>
      <c r="C467" s="643"/>
      <c r="D467" s="643"/>
      <c r="E467" s="643"/>
      <c r="F467" s="643"/>
      <c r="G467" s="643"/>
      <c r="H467" s="618"/>
      <c r="I467" s="713" t="s">
        <v>278</v>
      </c>
      <c r="J467" s="643"/>
      <c r="K467" s="643"/>
      <c r="L467" s="643"/>
      <c r="M467" s="643"/>
      <c r="N467" s="618"/>
      <c r="O467" s="713" t="s">
        <v>279</v>
      </c>
      <c r="P467" s="643"/>
      <c r="Q467" s="643"/>
      <c r="R467" s="643"/>
      <c r="S467" s="643"/>
      <c r="T467" s="618"/>
      <c r="U467" s="713" t="s">
        <v>280</v>
      </c>
      <c r="V467" s="714"/>
      <c r="W467" s="714"/>
      <c r="X467" s="714"/>
      <c r="Y467" s="714"/>
      <c r="Z467" s="715"/>
    </row>
    <row r="468" spans="1:26" ht="36" customHeight="1" thickBot="1" x14ac:dyDescent="0.3">
      <c r="B468" s="716"/>
      <c r="C468" s="717"/>
      <c r="D468" s="717"/>
      <c r="E468" s="717"/>
      <c r="F468" s="717"/>
      <c r="G468" s="717"/>
      <c r="H468" s="609"/>
      <c r="I468" s="608"/>
      <c r="J468" s="717"/>
      <c r="K468" s="717"/>
      <c r="L468" s="717"/>
      <c r="M468" s="717"/>
      <c r="N468" s="609"/>
      <c r="O468" s="608"/>
      <c r="P468" s="717"/>
      <c r="Q468" s="717"/>
      <c r="R468" s="717"/>
      <c r="S468" s="717"/>
      <c r="T468" s="609"/>
      <c r="U468" s="608"/>
      <c r="V468" s="717"/>
      <c r="W468" s="717"/>
      <c r="X468" s="717"/>
      <c r="Y468" s="717"/>
      <c r="Z468" s="610"/>
    </row>
    <row r="469" spans="1:26" s="21" customFormat="1" ht="59.25" customHeight="1" x14ac:dyDescent="0.3">
      <c r="A469" s="40" t="s">
        <v>281</v>
      </c>
      <c r="B469" s="40" t="s">
        <v>282</v>
      </c>
      <c r="C469" s="45"/>
      <c r="D469" s="45"/>
      <c r="E469" s="45"/>
    </row>
    <row r="470" spans="1:26" s="21" customFormat="1" ht="8.25" customHeight="1" x14ac:dyDescent="0.25"/>
    <row r="471" spans="1:26" s="21" customFormat="1" ht="30.75" customHeight="1" x14ac:dyDescent="0.25">
      <c r="B471" s="725" t="s">
        <v>283</v>
      </c>
      <c r="C471" s="725"/>
      <c r="D471" s="725"/>
      <c r="E471" s="725"/>
      <c r="F471" s="725"/>
      <c r="G471" s="725"/>
      <c r="H471" s="725"/>
      <c r="I471" s="725"/>
      <c r="J471" s="725"/>
      <c r="K471" s="725"/>
      <c r="L471" s="725"/>
      <c r="M471" s="725"/>
      <c r="N471" s="725"/>
      <c r="O471" s="725"/>
      <c r="P471" s="725"/>
      <c r="Q471" s="725"/>
      <c r="R471" s="725"/>
      <c r="S471" s="725"/>
      <c r="T471" s="725"/>
      <c r="U471" s="725"/>
      <c r="V471" s="725"/>
      <c r="W471" s="725"/>
      <c r="X471" s="725"/>
      <c r="Y471" s="725"/>
      <c r="Z471" s="725"/>
    </row>
    <row r="472" spans="1:26" s="19" customFormat="1" ht="12" customHeight="1" x14ac:dyDescent="0.15">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s="63" customFormat="1" ht="14.25" customHeight="1" x14ac:dyDescent="0.25">
      <c r="B473" s="726" t="s">
        <v>504</v>
      </c>
      <c r="C473" s="726"/>
      <c r="D473" s="726"/>
      <c r="E473" s="726"/>
      <c r="F473" s="726"/>
      <c r="G473" s="726"/>
      <c r="H473" s="726"/>
      <c r="I473" s="726"/>
      <c r="J473" s="726"/>
      <c r="K473" s="726"/>
      <c r="L473" s="726"/>
      <c r="M473" s="726"/>
      <c r="N473" s="726"/>
      <c r="O473" s="726"/>
      <c r="P473" s="726"/>
      <c r="Q473" s="726"/>
      <c r="R473" s="726"/>
      <c r="S473" s="726"/>
      <c r="T473" s="726"/>
      <c r="U473" s="726"/>
      <c r="V473" s="726"/>
      <c r="W473" s="726"/>
      <c r="X473" s="726"/>
      <c r="Y473" s="726"/>
      <c r="Z473" s="726"/>
    </row>
    <row r="474" spans="1:26" ht="84.75" customHeight="1" x14ac:dyDescent="0.25">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spans="1:26" s="178" customFormat="1" ht="84.75" customHeight="1" x14ac:dyDescent="0.25">
      <c r="A475" s="21"/>
      <c r="B475" s="177"/>
      <c r="C475" s="177"/>
      <c r="D475" s="177"/>
      <c r="E475" s="177"/>
      <c r="F475" s="177"/>
      <c r="G475" s="177"/>
      <c r="H475" s="177"/>
      <c r="I475" s="177"/>
      <c r="J475" s="177"/>
      <c r="K475" s="177"/>
      <c r="L475" s="177"/>
      <c r="M475" s="177"/>
      <c r="N475" s="177"/>
      <c r="O475" s="177"/>
      <c r="P475" s="177"/>
      <c r="Q475" s="177"/>
      <c r="R475" s="177"/>
      <c r="S475" s="177"/>
      <c r="T475" s="177"/>
      <c r="U475" s="177"/>
      <c r="V475" s="177"/>
      <c r="W475" s="177"/>
      <c r="X475" s="177"/>
      <c r="Y475" s="177"/>
      <c r="Z475" s="177"/>
    </row>
    <row r="476" spans="1:26" ht="32.25" customHeight="1" x14ac:dyDescent="0.25">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s="111" customFormat="1" ht="28.35" customHeight="1" thickBot="1" x14ac:dyDescent="0.35">
      <c r="A477" s="21"/>
      <c r="B477" s="111" t="s">
        <v>502</v>
      </c>
      <c r="O477" s="21"/>
      <c r="P477" s="21"/>
      <c r="Q477" s="21"/>
      <c r="R477" s="21"/>
      <c r="S477" s="21"/>
      <c r="T477" s="21"/>
      <c r="U477" s="21"/>
      <c r="V477" s="21"/>
      <c r="W477" s="21"/>
      <c r="X477" s="21"/>
      <c r="Y477" s="21"/>
      <c r="Z477" s="21"/>
    </row>
    <row r="478" spans="1:26" ht="23.25" customHeight="1" thickBot="1" x14ac:dyDescent="0.3">
      <c r="B478" s="727"/>
      <c r="C478" s="728"/>
      <c r="D478" s="728"/>
      <c r="E478" s="728"/>
      <c r="F478" s="728"/>
      <c r="G478" s="728"/>
      <c r="H478" s="729"/>
      <c r="I478" s="730">
        <v>2026</v>
      </c>
      <c r="J478" s="730"/>
      <c r="K478" s="731"/>
      <c r="L478" s="730">
        <f>+I478+1</f>
        <v>2027</v>
      </c>
      <c r="M478" s="730"/>
      <c r="N478" s="731"/>
      <c r="O478" s="730">
        <f>+L478+1</f>
        <v>2028</v>
      </c>
      <c r="P478" s="730"/>
      <c r="Q478" s="731"/>
      <c r="R478" s="730">
        <f>+O478+1</f>
        <v>2029</v>
      </c>
      <c r="S478" s="730"/>
      <c r="T478" s="731"/>
      <c r="U478" s="732">
        <f>+R478+1</f>
        <v>2030</v>
      </c>
      <c r="V478" s="730"/>
      <c r="W478" s="731"/>
      <c r="X478" s="730">
        <f>+U478+1</f>
        <v>2031</v>
      </c>
      <c r="Y478" s="730"/>
      <c r="Z478" s="733"/>
    </row>
    <row r="479" spans="1:26" ht="28.35" customHeight="1" x14ac:dyDescent="0.25">
      <c r="B479" s="722" t="s">
        <v>284</v>
      </c>
      <c r="C479" s="723"/>
      <c r="D479" s="723"/>
      <c r="E479" s="723"/>
      <c r="F479" s="723"/>
      <c r="G479" s="723"/>
      <c r="H479" s="724"/>
      <c r="I479" s="718"/>
      <c r="J479" s="719"/>
      <c r="K479" s="721"/>
      <c r="L479" s="718"/>
      <c r="M479" s="719"/>
      <c r="N479" s="721"/>
      <c r="O479" s="718"/>
      <c r="P479" s="719"/>
      <c r="Q479" s="721"/>
      <c r="R479" s="718"/>
      <c r="S479" s="719"/>
      <c r="T479" s="721"/>
      <c r="U479" s="718"/>
      <c r="V479" s="719"/>
      <c r="W479" s="721"/>
      <c r="X479" s="718"/>
      <c r="Y479" s="719"/>
      <c r="Z479" s="720"/>
    </row>
    <row r="480" spans="1:26" ht="28.35" customHeight="1" x14ac:dyDescent="0.25">
      <c r="B480" s="270" t="s">
        <v>285</v>
      </c>
      <c r="C480" s="238"/>
      <c r="D480" s="238"/>
      <c r="E480" s="238"/>
      <c r="F480" s="238"/>
      <c r="G480" s="238"/>
      <c r="H480" s="239"/>
      <c r="I480" s="718"/>
      <c r="J480" s="719"/>
      <c r="K480" s="721"/>
      <c r="L480" s="718"/>
      <c r="M480" s="719"/>
      <c r="N480" s="721"/>
      <c r="O480" s="718"/>
      <c r="P480" s="719"/>
      <c r="Q480" s="721"/>
      <c r="R480" s="718"/>
      <c r="S480" s="719"/>
      <c r="T480" s="721"/>
      <c r="U480" s="718"/>
      <c r="V480" s="719"/>
      <c r="W480" s="721"/>
      <c r="X480" s="718"/>
      <c r="Y480" s="719"/>
      <c r="Z480" s="720"/>
    </row>
    <row r="481" spans="2:26" ht="28.35" customHeight="1" x14ac:dyDescent="0.25">
      <c r="B481" s="270" t="s">
        <v>286</v>
      </c>
      <c r="C481" s="238"/>
      <c r="D481" s="238"/>
      <c r="E481" s="238"/>
      <c r="F481" s="238"/>
      <c r="G481" s="238"/>
      <c r="H481" s="239"/>
      <c r="I481" s="718"/>
      <c r="J481" s="719"/>
      <c r="K481" s="721"/>
      <c r="L481" s="718"/>
      <c r="M481" s="719"/>
      <c r="N481" s="721"/>
      <c r="O481" s="718"/>
      <c r="P481" s="719"/>
      <c r="Q481" s="721"/>
      <c r="R481" s="718"/>
      <c r="S481" s="719"/>
      <c r="T481" s="721"/>
      <c r="U481" s="718"/>
      <c r="V481" s="719"/>
      <c r="W481" s="721"/>
      <c r="X481" s="718"/>
      <c r="Y481" s="719"/>
      <c r="Z481" s="720"/>
    </row>
    <row r="482" spans="2:26" ht="28.35" customHeight="1" x14ac:dyDescent="0.25">
      <c r="B482" s="298" t="s">
        <v>287</v>
      </c>
      <c r="C482" s="299"/>
      <c r="D482" s="299"/>
      <c r="E482" s="299"/>
      <c r="F482" s="299"/>
      <c r="G482" s="299"/>
      <c r="H482" s="300"/>
      <c r="I482" s="718"/>
      <c r="J482" s="719"/>
      <c r="K482" s="721"/>
      <c r="L482" s="718"/>
      <c r="M482" s="719"/>
      <c r="N482" s="721"/>
      <c r="O482" s="718"/>
      <c r="P482" s="719"/>
      <c r="Q482" s="721"/>
      <c r="R482" s="718"/>
      <c r="S482" s="719"/>
      <c r="T482" s="721"/>
      <c r="U482" s="718"/>
      <c r="V482" s="719"/>
      <c r="W482" s="721"/>
      <c r="X482" s="718"/>
      <c r="Y482" s="719"/>
      <c r="Z482" s="720"/>
    </row>
    <row r="483" spans="2:26" ht="28.35" customHeight="1" x14ac:dyDescent="0.25">
      <c r="B483" s="289" t="s">
        <v>288</v>
      </c>
      <c r="C483" s="290"/>
      <c r="D483" s="290"/>
      <c r="E483" s="290"/>
      <c r="F483" s="290"/>
      <c r="G483" s="290"/>
      <c r="H483" s="291"/>
      <c r="I483" s="734">
        <f>+I479+I480+I481+I482</f>
        <v>0</v>
      </c>
      <c r="J483" s="735"/>
      <c r="K483" s="736"/>
      <c r="L483" s="734">
        <f t="shared" ref="L483" si="9">+L479+L480+L481+L482</f>
        <v>0</v>
      </c>
      <c r="M483" s="735"/>
      <c r="N483" s="736"/>
      <c r="O483" s="734">
        <f t="shared" ref="O483" si="10">+O479+O480+O481+O482</f>
        <v>0</v>
      </c>
      <c r="P483" s="735"/>
      <c r="Q483" s="736"/>
      <c r="R483" s="734">
        <f t="shared" ref="R483" si="11">+R479+R480+R481+R482</f>
        <v>0</v>
      </c>
      <c r="S483" s="735"/>
      <c r="T483" s="736"/>
      <c r="U483" s="734">
        <f t="shared" ref="U483" si="12">+U479+U480+U481+U482</f>
        <v>0</v>
      </c>
      <c r="V483" s="735"/>
      <c r="W483" s="736"/>
      <c r="X483" s="734">
        <f t="shared" ref="X483" si="13">+X479+X480+X481+X482</f>
        <v>0</v>
      </c>
      <c r="Y483" s="735"/>
      <c r="Z483" s="736"/>
    </row>
    <row r="484" spans="2:26" ht="28.35" customHeight="1" x14ac:dyDescent="0.25">
      <c r="B484" s="270" t="s">
        <v>289</v>
      </c>
      <c r="C484" s="238"/>
      <c r="D484" s="238"/>
      <c r="E484" s="238"/>
      <c r="F484" s="238"/>
      <c r="G484" s="238"/>
      <c r="H484" s="239"/>
      <c r="I484" s="718"/>
      <c r="J484" s="719"/>
      <c r="K484" s="721"/>
      <c r="L484" s="718"/>
      <c r="M484" s="719"/>
      <c r="N484" s="721"/>
      <c r="O484" s="718"/>
      <c r="P484" s="719"/>
      <c r="Q484" s="721"/>
      <c r="R484" s="718"/>
      <c r="S484" s="719"/>
      <c r="T484" s="721"/>
      <c r="U484" s="718"/>
      <c r="V484" s="719"/>
      <c r="W484" s="721"/>
      <c r="X484" s="718"/>
      <c r="Y484" s="719"/>
      <c r="Z484" s="720"/>
    </row>
    <row r="485" spans="2:26" ht="28.35" customHeight="1" x14ac:dyDescent="0.25">
      <c r="B485" s="270" t="s">
        <v>290</v>
      </c>
      <c r="C485" s="238"/>
      <c r="D485" s="238"/>
      <c r="E485" s="238"/>
      <c r="F485" s="238"/>
      <c r="G485" s="238"/>
      <c r="H485" s="239"/>
      <c r="I485" s="718"/>
      <c r="J485" s="719"/>
      <c r="K485" s="721"/>
      <c r="L485" s="718"/>
      <c r="M485" s="719"/>
      <c r="N485" s="721"/>
      <c r="O485" s="718"/>
      <c r="P485" s="719"/>
      <c r="Q485" s="721"/>
      <c r="R485" s="718"/>
      <c r="S485" s="719"/>
      <c r="T485" s="721"/>
      <c r="U485" s="718"/>
      <c r="V485" s="719"/>
      <c r="W485" s="721"/>
      <c r="X485" s="718"/>
      <c r="Y485" s="719"/>
      <c r="Z485" s="720"/>
    </row>
    <row r="486" spans="2:26" ht="28.35" customHeight="1" x14ac:dyDescent="0.25">
      <c r="B486" s="270" t="s">
        <v>291</v>
      </c>
      <c r="C486" s="238"/>
      <c r="D486" s="238"/>
      <c r="E486" s="238"/>
      <c r="F486" s="238"/>
      <c r="G486" s="238"/>
      <c r="H486" s="239"/>
      <c r="I486" s="718"/>
      <c r="J486" s="719"/>
      <c r="K486" s="721"/>
      <c r="L486" s="718"/>
      <c r="M486" s="719"/>
      <c r="N486" s="721"/>
      <c r="O486" s="718"/>
      <c r="P486" s="719"/>
      <c r="Q486" s="721"/>
      <c r="R486" s="718"/>
      <c r="S486" s="719"/>
      <c r="T486" s="721"/>
      <c r="U486" s="718"/>
      <c r="V486" s="719"/>
      <c r="W486" s="721"/>
      <c r="X486" s="718"/>
      <c r="Y486" s="719"/>
      <c r="Z486" s="720"/>
    </row>
    <row r="487" spans="2:26" ht="28.35" customHeight="1" x14ac:dyDescent="0.25">
      <c r="B487" s="270" t="s">
        <v>292</v>
      </c>
      <c r="C487" s="238"/>
      <c r="D487" s="238"/>
      <c r="E487" s="238"/>
      <c r="F487" s="238"/>
      <c r="G487" s="238"/>
      <c r="H487" s="239"/>
      <c r="I487" s="718"/>
      <c r="J487" s="719"/>
      <c r="K487" s="721"/>
      <c r="L487" s="718"/>
      <c r="M487" s="719"/>
      <c r="N487" s="721"/>
      <c r="O487" s="718"/>
      <c r="P487" s="719"/>
      <c r="Q487" s="721"/>
      <c r="R487" s="718"/>
      <c r="S487" s="719"/>
      <c r="T487" s="721"/>
      <c r="U487" s="718"/>
      <c r="V487" s="719"/>
      <c r="W487" s="721"/>
      <c r="X487" s="718"/>
      <c r="Y487" s="719"/>
      <c r="Z487" s="720"/>
    </row>
    <row r="488" spans="2:26" ht="28.35" customHeight="1" x14ac:dyDescent="0.25">
      <c r="B488" s="737" t="s">
        <v>293</v>
      </c>
      <c r="C488" s="738"/>
      <c r="D488" s="738"/>
      <c r="E488" s="738"/>
      <c r="F488" s="738"/>
      <c r="G488" s="738"/>
      <c r="H488" s="739"/>
      <c r="I488" s="734">
        <f>+I483-I484-I485-I486-I487</f>
        <v>0</v>
      </c>
      <c r="J488" s="735"/>
      <c r="K488" s="736"/>
      <c r="L488" s="740">
        <f t="shared" ref="L488" si="14">L483-L484-L485-L486-L487</f>
        <v>0</v>
      </c>
      <c r="M488" s="741"/>
      <c r="N488" s="742"/>
      <c r="O488" s="740">
        <f t="shared" ref="O488" si="15">O483-O484-O485-O486-O487</f>
        <v>0</v>
      </c>
      <c r="P488" s="741"/>
      <c r="Q488" s="742"/>
      <c r="R488" s="740">
        <f t="shared" ref="R488" si="16">R483-R484-R485-R486-R487</f>
        <v>0</v>
      </c>
      <c r="S488" s="741"/>
      <c r="T488" s="742"/>
      <c r="U488" s="740">
        <f t="shared" ref="U488" si="17">U483-U484-U485-U486-U487</f>
        <v>0</v>
      </c>
      <c r="V488" s="741"/>
      <c r="W488" s="742"/>
      <c r="X488" s="740">
        <f t="shared" ref="X488" si="18">X483-X484-X485-X486-X487</f>
        <v>0</v>
      </c>
      <c r="Y488" s="741"/>
      <c r="Z488" s="743"/>
    </row>
    <row r="489" spans="2:26" ht="28.35" customHeight="1" x14ac:dyDescent="0.25">
      <c r="B489" s="270" t="s">
        <v>294</v>
      </c>
      <c r="C489" s="238"/>
      <c r="D489" s="238"/>
      <c r="E489" s="238"/>
      <c r="F489" s="238"/>
      <c r="G489" s="238"/>
      <c r="H489" s="239"/>
      <c r="I489" s="718"/>
      <c r="J489" s="719"/>
      <c r="K489" s="721"/>
      <c r="L489" s="718"/>
      <c r="M489" s="719"/>
      <c r="N489" s="721"/>
      <c r="O489" s="718"/>
      <c r="P489" s="719"/>
      <c r="Q489" s="721"/>
      <c r="R489" s="718"/>
      <c r="S489" s="719"/>
      <c r="T489" s="721"/>
      <c r="U489" s="718"/>
      <c r="V489" s="719"/>
      <c r="W489" s="721"/>
      <c r="X489" s="718"/>
      <c r="Y489" s="719"/>
      <c r="Z489" s="720"/>
    </row>
    <row r="490" spans="2:26" ht="28.35" customHeight="1" x14ac:dyDescent="0.25">
      <c r="B490" s="270" t="s">
        <v>295</v>
      </c>
      <c r="C490" s="238"/>
      <c r="D490" s="238"/>
      <c r="E490" s="238"/>
      <c r="F490" s="238"/>
      <c r="G490" s="238"/>
      <c r="H490" s="239"/>
      <c r="I490" s="718"/>
      <c r="J490" s="719"/>
      <c r="K490" s="721"/>
      <c r="L490" s="718"/>
      <c r="M490" s="719"/>
      <c r="N490" s="721"/>
      <c r="O490" s="718"/>
      <c r="P490" s="719"/>
      <c r="Q490" s="721"/>
      <c r="R490" s="718"/>
      <c r="S490" s="719"/>
      <c r="T490" s="721"/>
      <c r="U490" s="718"/>
      <c r="V490" s="719"/>
      <c r="W490" s="721"/>
      <c r="X490" s="718"/>
      <c r="Y490" s="719"/>
      <c r="Z490" s="720"/>
    </row>
    <row r="491" spans="2:26" ht="28.35" customHeight="1" x14ac:dyDescent="0.25">
      <c r="B491" s="744" t="s">
        <v>296</v>
      </c>
      <c r="C491" s="745"/>
      <c r="D491" s="745"/>
      <c r="E491" s="745"/>
      <c r="F491" s="745"/>
      <c r="G491" s="745"/>
      <c r="H491" s="746"/>
      <c r="I491" s="734">
        <f>+I488+I489-I490</f>
        <v>0</v>
      </c>
      <c r="J491" s="735"/>
      <c r="K491" s="736"/>
      <c r="L491" s="740">
        <f t="shared" ref="L491" si="19">L488+L489-L490</f>
        <v>0</v>
      </c>
      <c r="M491" s="741"/>
      <c r="N491" s="742"/>
      <c r="O491" s="740">
        <f t="shared" ref="O491" si="20">O488+O489-O490</f>
        <v>0</v>
      </c>
      <c r="P491" s="741"/>
      <c r="Q491" s="742"/>
      <c r="R491" s="740">
        <f t="shared" ref="R491" si="21">R488+R489-R490</f>
        <v>0</v>
      </c>
      <c r="S491" s="741"/>
      <c r="T491" s="742"/>
      <c r="U491" s="740">
        <f t="shared" ref="U491" si="22">U488+U489-U490</f>
        <v>0</v>
      </c>
      <c r="V491" s="741"/>
      <c r="W491" s="742"/>
      <c r="X491" s="740">
        <f t="shared" ref="X491" si="23">X488+X489-X490</f>
        <v>0</v>
      </c>
      <c r="Y491" s="741"/>
      <c r="Z491" s="743"/>
    </row>
    <row r="492" spans="2:26" ht="28.35" customHeight="1" x14ac:dyDescent="0.25">
      <c r="B492" s="270" t="s">
        <v>297</v>
      </c>
      <c r="C492" s="238"/>
      <c r="D492" s="238"/>
      <c r="E492" s="238"/>
      <c r="F492" s="238"/>
      <c r="G492" s="238"/>
      <c r="H492" s="239"/>
      <c r="I492" s="718"/>
      <c r="J492" s="719"/>
      <c r="K492" s="721"/>
      <c r="L492" s="718"/>
      <c r="M492" s="719"/>
      <c r="N492" s="721"/>
      <c r="O492" s="718"/>
      <c r="P492" s="719"/>
      <c r="Q492" s="721"/>
      <c r="R492" s="718"/>
      <c r="S492" s="719"/>
      <c r="T492" s="721"/>
      <c r="U492" s="718"/>
      <c r="V492" s="719"/>
      <c r="W492" s="721"/>
      <c r="X492" s="718"/>
      <c r="Y492" s="719"/>
      <c r="Z492" s="720"/>
    </row>
    <row r="493" spans="2:26" ht="28.35" customHeight="1" x14ac:dyDescent="0.25">
      <c r="B493" s="270" t="s">
        <v>298</v>
      </c>
      <c r="C493" s="238"/>
      <c r="D493" s="238"/>
      <c r="E493" s="238"/>
      <c r="F493" s="238"/>
      <c r="G493" s="238"/>
      <c r="H493" s="239"/>
      <c r="I493" s="718"/>
      <c r="J493" s="719"/>
      <c r="K493" s="721"/>
      <c r="L493" s="718"/>
      <c r="M493" s="719"/>
      <c r="N493" s="721"/>
      <c r="O493" s="718"/>
      <c r="P493" s="719"/>
      <c r="Q493" s="721"/>
      <c r="R493" s="718"/>
      <c r="S493" s="719"/>
      <c r="T493" s="721"/>
      <c r="U493" s="718"/>
      <c r="V493" s="719"/>
      <c r="W493" s="721"/>
      <c r="X493" s="718"/>
      <c r="Y493" s="719"/>
      <c r="Z493" s="720"/>
    </row>
    <row r="494" spans="2:26" ht="28.35" customHeight="1" x14ac:dyDescent="0.25">
      <c r="B494" s="289" t="s">
        <v>299</v>
      </c>
      <c r="C494" s="290"/>
      <c r="D494" s="290"/>
      <c r="E494" s="290"/>
      <c r="F494" s="290"/>
      <c r="G494" s="290"/>
      <c r="H494" s="291"/>
      <c r="I494" s="734">
        <f>+I491+I492-I493</f>
        <v>0</v>
      </c>
      <c r="J494" s="735"/>
      <c r="K494" s="736"/>
      <c r="L494" s="740">
        <f t="shared" ref="L494" si="24">L491+L492-L493</f>
        <v>0</v>
      </c>
      <c r="M494" s="741"/>
      <c r="N494" s="742"/>
      <c r="O494" s="740">
        <f t="shared" ref="O494" si="25">O491+O492-O493</f>
        <v>0</v>
      </c>
      <c r="P494" s="741"/>
      <c r="Q494" s="742"/>
      <c r="R494" s="740">
        <f t="shared" ref="R494" si="26">R491+R492-R493</f>
        <v>0</v>
      </c>
      <c r="S494" s="741"/>
      <c r="T494" s="742"/>
      <c r="U494" s="740">
        <f t="shared" ref="U494" si="27">U491+U492-U493</f>
        <v>0</v>
      </c>
      <c r="V494" s="741"/>
      <c r="W494" s="742"/>
      <c r="X494" s="740">
        <f t="shared" ref="X494" si="28">X491+X492-X493</f>
        <v>0</v>
      </c>
      <c r="Y494" s="741"/>
      <c r="Z494" s="743"/>
    </row>
    <row r="495" spans="2:26" ht="28.35" customHeight="1" x14ac:dyDescent="0.25">
      <c r="B495" s="270" t="s">
        <v>300</v>
      </c>
      <c r="C495" s="238"/>
      <c r="D495" s="238"/>
      <c r="E495" s="238"/>
      <c r="F495" s="238"/>
      <c r="G495" s="238"/>
      <c r="H495" s="239"/>
      <c r="I495" s="718"/>
      <c r="J495" s="719"/>
      <c r="K495" s="721"/>
      <c r="L495" s="718"/>
      <c r="M495" s="719"/>
      <c r="N495" s="721"/>
      <c r="O495" s="718"/>
      <c r="P495" s="719"/>
      <c r="Q495" s="721"/>
      <c r="R495" s="718"/>
      <c r="S495" s="719"/>
      <c r="T495" s="721"/>
      <c r="U495" s="718"/>
      <c r="V495" s="719"/>
      <c r="W495" s="721"/>
      <c r="X495" s="718"/>
      <c r="Y495" s="719"/>
      <c r="Z495" s="720"/>
    </row>
    <row r="496" spans="2:26" ht="28.35" customHeight="1" thickBot="1" x14ac:dyDescent="0.3">
      <c r="B496" s="747" t="s">
        <v>301</v>
      </c>
      <c r="C496" s="748"/>
      <c r="D496" s="748"/>
      <c r="E496" s="748"/>
      <c r="F496" s="748"/>
      <c r="G496" s="748"/>
      <c r="H496" s="749"/>
      <c r="I496" s="750">
        <f>+I494-I495</f>
        <v>0</v>
      </c>
      <c r="J496" s="751"/>
      <c r="K496" s="752"/>
      <c r="L496" s="753">
        <f t="shared" ref="L496" si="29">L494-L495</f>
        <v>0</v>
      </c>
      <c r="M496" s="754"/>
      <c r="N496" s="755"/>
      <c r="O496" s="753">
        <f t="shared" ref="O496" si="30">O494-O495</f>
        <v>0</v>
      </c>
      <c r="P496" s="754"/>
      <c r="Q496" s="755"/>
      <c r="R496" s="753">
        <f t="shared" ref="R496" si="31">R494-R495</f>
        <v>0</v>
      </c>
      <c r="S496" s="754"/>
      <c r="T496" s="755"/>
      <c r="U496" s="753">
        <f t="shared" ref="U496" si="32">U494-U495</f>
        <v>0</v>
      </c>
      <c r="V496" s="754"/>
      <c r="W496" s="755"/>
      <c r="X496" s="753">
        <f t="shared" ref="X496" si="33">X494-X495</f>
        <v>0</v>
      </c>
      <c r="Y496" s="754"/>
      <c r="Z496" s="756"/>
    </row>
    <row r="497" spans="2:26" ht="42" customHeight="1" thickBot="1" x14ac:dyDescent="0.3">
      <c r="B497" s="21" t="s">
        <v>302</v>
      </c>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60"/>
    </row>
    <row r="498" spans="2:26" ht="23.25" customHeight="1" thickBot="1" x14ac:dyDescent="0.3">
      <c r="B498" s="727"/>
      <c r="C498" s="728"/>
      <c r="D498" s="728"/>
      <c r="E498" s="728"/>
      <c r="F498" s="728"/>
      <c r="G498" s="728"/>
      <c r="H498" s="729"/>
      <c r="I498" s="730">
        <f>+X478+1</f>
        <v>2032</v>
      </c>
      <c r="J498" s="730"/>
      <c r="K498" s="731"/>
      <c r="L498" s="730">
        <f>+I498+1</f>
        <v>2033</v>
      </c>
      <c r="M498" s="730"/>
      <c r="N498" s="731"/>
      <c r="O498" s="730">
        <f>+L498+1</f>
        <v>2034</v>
      </c>
      <c r="P498" s="730"/>
      <c r="Q498" s="731"/>
      <c r="R498" s="730">
        <f>+O498+1</f>
        <v>2035</v>
      </c>
      <c r="S498" s="730"/>
      <c r="T498" s="731"/>
      <c r="U498" s="732">
        <f>+R498+1</f>
        <v>2036</v>
      </c>
      <c r="V498" s="730"/>
      <c r="W498" s="731"/>
      <c r="X498" s="730">
        <f>+U498+1</f>
        <v>2037</v>
      </c>
      <c r="Y498" s="730"/>
      <c r="Z498" s="733"/>
    </row>
    <row r="499" spans="2:26" ht="28.35" customHeight="1" x14ac:dyDescent="0.25">
      <c r="B499" s="722" t="s">
        <v>284</v>
      </c>
      <c r="C499" s="723"/>
      <c r="D499" s="723"/>
      <c r="E499" s="723"/>
      <c r="F499" s="723"/>
      <c r="G499" s="723"/>
      <c r="H499" s="724"/>
      <c r="I499" s="718"/>
      <c r="J499" s="719"/>
      <c r="K499" s="721"/>
      <c r="L499" s="718"/>
      <c r="M499" s="719"/>
      <c r="N499" s="721"/>
      <c r="O499" s="718"/>
      <c r="P499" s="719"/>
      <c r="Q499" s="721"/>
      <c r="R499" s="718"/>
      <c r="S499" s="719"/>
      <c r="T499" s="721"/>
      <c r="U499" s="718"/>
      <c r="V499" s="719"/>
      <c r="W499" s="721"/>
      <c r="X499" s="718"/>
      <c r="Y499" s="719"/>
      <c r="Z499" s="720"/>
    </row>
    <row r="500" spans="2:26" ht="28.35" customHeight="1" x14ac:dyDescent="0.25">
      <c r="B500" s="270" t="s">
        <v>285</v>
      </c>
      <c r="C500" s="238"/>
      <c r="D500" s="238"/>
      <c r="E500" s="238"/>
      <c r="F500" s="238"/>
      <c r="G500" s="238"/>
      <c r="H500" s="239"/>
      <c r="I500" s="718"/>
      <c r="J500" s="719"/>
      <c r="K500" s="721"/>
      <c r="L500" s="718"/>
      <c r="M500" s="719"/>
      <c r="N500" s="721"/>
      <c r="O500" s="718"/>
      <c r="P500" s="719"/>
      <c r="Q500" s="721"/>
      <c r="R500" s="718"/>
      <c r="S500" s="719"/>
      <c r="T500" s="721"/>
      <c r="U500" s="718"/>
      <c r="V500" s="719"/>
      <c r="W500" s="721"/>
      <c r="X500" s="718"/>
      <c r="Y500" s="719"/>
      <c r="Z500" s="720"/>
    </row>
    <row r="501" spans="2:26" ht="28.35" customHeight="1" x14ac:dyDescent="0.25">
      <c r="B501" s="270" t="s">
        <v>286</v>
      </c>
      <c r="C501" s="238"/>
      <c r="D501" s="238"/>
      <c r="E501" s="238"/>
      <c r="F501" s="238"/>
      <c r="G501" s="238"/>
      <c r="H501" s="239"/>
      <c r="I501" s="718"/>
      <c r="J501" s="719"/>
      <c r="K501" s="721"/>
      <c r="L501" s="718"/>
      <c r="M501" s="719"/>
      <c r="N501" s="721"/>
      <c r="O501" s="718"/>
      <c r="P501" s="719"/>
      <c r="Q501" s="721"/>
      <c r="R501" s="718"/>
      <c r="S501" s="719"/>
      <c r="T501" s="721"/>
      <c r="U501" s="718"/>
      <c r="V501" s="719"/>
      <c r="W501" s="721"/>
      <c r="X501" s="718"/>
      <c r="Y501" s="719"/>
      <c r="Z501" s="720"/>
    </row>
    <row r="502" spans="2:26" ht="28.35" customHeight="1" x14ac:dyDescent="0.25">
      <c r="B502" s="298" t="s">
        <v>287</v>
      </c>
      <c r="C502" s="299"/>
      <c r="D502" s="299"/>
      <c r="E502" s="299"/>
      <c r="F502" s="299"/>
      <c r="G502" s="299"/>
      <c r="H502" s="300"/>
      <c r="I502" s="718"/>
      <c r="J502" s="719"/>
      <c r="K502" s="721"/>
      <c r="L502" s="718"/>
      <c r="M502" s="719"/>
      <c r="N502" s="721"/>
      <c r="O502" s="718"/>
      <c r="P502" s="719"/>
      <c r="Q502" s="721"/>
      <c r="R502" s="718"/>
      <c r="S502" s="719"/>
      <c r="T502" s="721"/>
      <c r="U502" s="718"/>
      <c r="V502" s="719"/>
      <c r="W502" s="721"/>
      <c r="X502" s="718"/>
      <c r="Y502" s="719"/>
      <c r="Z502" s="720"/>
    </row>
    <row r="503" spans="2:26" ht="28.35" customHeight="1" x14ac:dyDescent="0.25">
      <c r="B503" s="289" t="s">
        <v>288</v>
      </c>
      <c r="C503" s="290"/>
      <c r="D503" s="290"/>
      <c r="E503" s="290"/>
      <c r="F503" s="290"/>
      <c r="G503" s="290"/>
      <c r="H503" s="291"/>
      <c r="I503" s="734">
        <f>+I499+I500+I501+I502</f>
        <v>0</v>
      </c>
      <c r="J503" s="735"/>
      <c r="K503" s="736"/>
      <c r="L503" s="734">
        <f t="shared" ref="L503" si="34">+L499+L500+L501+L502</f>
        <v>0</v>
      </c>
      <c r="M503" s="735"/>
      <c r="N503" s="736"/>
      <c r="O503" s="734">
        <f t="shared" ref="O503" si="35">+O499+O500+O501+O502</f>
        <v>0</v>
      </c>
      <c r="P503" s="735"/>
      <c r="Q503" s="736"/>
      <c r="R503" s="734">
        <f t="shared" ref="R503" si="36">+R499+R500+R501+R502</f>
        <v>0</v>
      </c>
      <c r="S503" s="735"/>
      <c r="T503" s="736"/>
      <c r="U503" s="734">
        <f t="shared" ref="U503" si="37">+U499+U500+U501+U502</f>
        <v>0</v>
      </c>
      <c r="V503" s="735"/>
      <c r="W503" s="736"/>
      <c r="X503" s="734">
        <f t="shared" ref="X503" si="38">+X499+X500+X501+X502</f>
        <v>0</v>
      </c>
      <c r="Y503" s="735"/>
      <c r="Z503" s="736"/>
    </row>
    <row r="504" spans="2:26" ht="28.35" customHeight="1" x14ac:dyDescent="0.25">
      <c r="B504" s="270" t="s">
        <v>289</v>
      </c>
      <c r="C504" s="238"/>
      <c r="D504" s="238"/>
      <c r="E504" s="238"/>
      <c r="F504" s="238"/>
      <c r="G504" s="238"/>
      <c r="H504" s="239"/>
      <c r="I504" s="757"/>
      <c r="J504" s="758"/>
      <c r="K504" s="760"/>
      <c r="L504" s="757"/>
      <c r="M504" s="758"/>
      <c r="N504" s="760"/>
      <c r="O504" s="757"/>
      <c r="P504" s="758"/>
      <c r="Q504" s="760"/>
      <c r="R504" s="757"/>
      <c r="S504" s="758"/>
      <c r="T504" s="760"/>
      <c r="U504" s="757"/>
      <c r="V504" s="758"/>
      <c r="W504" s="760"/>
      <c r="X504" s="757"/>
      <c r="Y504" s="758"/>
      <c r="Z504" s="759"/>
    </row>
    <row r="505" spans="2:26" ht="28.35" customHeight="1" x14ac:dyDescent="0.25">
      <c r="B505" s="270" t="s">
        <v>290</v>
      </c>
      <c r="C505" s="238"/>
      <c r="D505" s="238"/>
      <c r="E505" s="238"/>
      <c r="F505" s="238"/>
      <c r="G505" s="238"/>
      <c r="H505" s="239"/>
      <c r="I505" s="757"/>
      <c r="J505" s="758"/>
      <c r="K505" s="760"/>
      <c r="L505" s="757"/>
      <c r="M505" s="758"/>
      <c r="N505" s="760"/>
      <c r="O505" s="757"/>
      <c r="P505" s="758"/>
      <c r="Q505" s="760"/>
      <c r="R505" s="757"/>
      <c r="S505" s="758"/>
      <c r="T505" s="760"/>
      <c r="U505" s="757"/>
      <c r="V505" s="758"/>
      <c r="W505" s="760"/>
      <c r="X505" s="757"/>
      <c r="Y505" s="758"/>
      <c r="Z505" s="759"/>
    </row>
    <row r="506" spans="2:26" ht="28.35" customHeight="1" x14ac:dyDescent="0.25">
      <c r="B506" s="270" t="s">
        <v>291</v>
      </c>
      <c r="C506" s="238"/>
      <c r="D506" s="238"/>
      <c r="E506" s="238"/>
      <c r="F506" s="238"/>
      <c r="G506" s="238"/>
      <c r="H506" s="239"/>
      <c r="I506" s="757"/>
      <c r="J506" s="758"/>
      <c r="K506" s="760"/>
      <c r="L506" s="757"/>
      <c r="M506" s="758"/>
      <c r="N506" s="760"/>
      <c r="O506" s="757"/>
      <c r="P506" s="758"/>
      <c r="Q506" s="760"/>
      <c r="R506" s="757"/>
      <c r="S506" s="758"/>
      <c r="T506" s="760"/>
      <c r="U506" s="757"/>
      <c r="V506" s="758"/>
      <c r="W506" s="760"/>
      <c r="X506" s="757"/>
      <c r="Y506" s="758"/>
      <c r="Z506" s="759"/>
    </row>
    <row r="507" spans="2:26" ht="28.35" customHeight="1" x14ac:dyDescent="0.25">
      <c r="B507" s="270" t="s">
        <v>292</v>
      </c>
      <c r="C507" s="238"/>
      <c r="D507" s="238"/>
      <c r="E507" s="238"/>
      <c r="F507" s="238"/>
      <c r="G507" s="238"/>
      <c r="H507" s="239"/>
      <c r="I507" s="757"/>
      <c r="J507" s="758"/>
      <c r="K507" s="760"/>
      <c r="L507" s="757"/>
      <c r="M507" s="758"/>
      <c r="N507" s="760"/>
      <c r="O507" s="757"/>
      <c r="P507" s="758"/>
      <c r="Q507" s="760"/>
      <c r="R507" s="757"/>
      <c r="S507" s="758"/>
      <c r="T507" s="760"/>
      <c r="U507" s="757"/>
      <c r="V507" s="758"/>
      <c r="W507" s="760"/>
      <c r="X507" s="757"/>
      <c r="Y507" s="758"/>
      <c r="Z507" s="759"/>
    </row>
    <row r="508" spans="2:26" ht="28.35" customHeight="1" x14ac:dyDescent="0.25">
      <c r="B508" s="737" t="s">
        <v>293</v>
      </c>
      <c r="C508" s="738"/>
      <c r="D508" s="738"/>
      <c r="E508" s="738"/>
      <c r="F508" s="738"/>
      <c r="G508" s="738"/>
      <c r="H508" s="739"/>
      <c r="I508" s="734">
        <f>+I503-I504-I505-I506-I507</f>
        <v>0</v>
      </c>
      <c r="J508" s="735"/>
      <c r="K508" s="736"/>
      <c r="L508" s="740">
        <f t="shared" ref="L508" si="39">L503-L504-L505-L506-L507</f>
        <v>0</v>
      </c>
      <c r="M508" s="741"/>
      <c r="N508" s="742"/>
      <c r="O508" s="740">
        <f t="shared" ref="O508" si="40">O503-O504-O505-O506-O507</f>
        <v>0</v>
      </c>
      <c r="P508" s="741"/>
      <c r="Q508" s="742"/>
      <c r="R508" s="740">
        <f t="shared" ref="R508" si="41">R503-R504-R505-R506-R507</f>
        <v>0</v>
      </c>
      <c r="S508" s="741"/>
      <c r="T508" s="742"/>
      <c r="U508" s="740">
        <f t="shared" ref="U508" si="42">U503-U504-U505-U506-U507</f>
        <v>0</v>
      </c>
      <c r="V508" s="741"/>
      <c r="W508" s="742"/>
      <c r="X508" s="740">
        <f t="shared" ref="X508" si="43">X503-X504-X505-X506-X507</f>
        <v>0</v>
      </c>
      <c r="Y508" s="741"/>
      <c r="Z508" s="743"/>
    </row>
    <row r="509" spans="2:26" ht="28.35" customHeight="1" x14ac:dyDescent="0.25">
      <c r="B509" s="270" t="s">
        <v>294</v>
      </c>
      <c r="C509" s="238"/>
      <c r="D509" s="238"/>
      <c r="E509" s="238"/>
      <c r="F509" s="238"/>
      <c r="G509" s="238"/>
      <c r="H509" s="239"/>
      <c r="I509" s="757"/>
      <c r="J509" s="758"/>
      <c r="K509" s="760"/>
      <c r="L509" s="757"/>
      <c r="M509" s="758"/>
      <c r="N509" s="760"/>
      <c r="O509" s="757"/>
      <c r="P509" s="758"/>
      <c r="Q509" s="760"/>
      <c r="R509" s="757"/>
      <c r="S509" s="758"/>
      <c r="T509" s="760"/>
      <c r="U509" s="757"/>
      <c r="V509" s="758"/>
      <c r="W509" s="760"/>
      <c r="X509" s="757"/>
      <c r="Y509" s="758"/>
      <c r="Z509" s="759"/>
    </row>
    <row r="510" spans="2:26" ht="28.35" customHeight="1" x14ac:dyDescent="0.25">
      <c r="B510" s="270" t="s">
        <v>295</v>
      </c>
      <c r="C510" s="238"/>
      <c r="D510" s="238"/>
      <c r="E510" s="238"/>
      <c r="F510" s="238"/>
      <c r="G510" s="238"/>
      <c r="H510" s="239"/>
      <c r="I510" s="757"/>
      <c r="J510" s="758"/>
      <c r="K510" s="760"/>
      <c r="L510" s="757"/>
      <c r="M510" s="758"/>
      <c r="N510" s="760"/>
      <c r="O510" s="757"/>
      <c r="P510" s="758"/>
      <c r="Q510" s="760"/>
      <c r="R510" s="757"/>
      <c r="S510" s="758"/>
      <c r="T510" s="760"/>
      <c r="U510" s="757"/>
      <c r="V510" s="758"/>
      <c r="W510" s="760"/>
      <c r="X510" s="757"/>
      <c r="Y510" s="758"/>
      <c r="Z510" s="759"/>
    </row>
    <row r="511" spans="2:26" ht="28.35" customHeight="1" x14ac:dyDescent="0.25">
      <c r="B511" s="744" t="s">
        <v>296</v>
      </c>
      <c r="C511" s="745"/>
      <c r="D511" s="745"/>
      <c r="E511" s="745"/>
      <c r="F511" s="745"/>
      <c r="G511" s="745"/>
      <c r="H511" s="746"/>
      <c r="I511" s="734">
        <f>+I508+I509-I510</f>
        <v>0</v>
      </c>
      <c r="J511" s="735"/>
      <c r="K511" s="736"/>
      <c r="L511" s="740">
        <f t="shared" ref="L511" si="44">L508+L509-L510</f>
        <v>0</v>
      </c>
      <c r="M511" s="741"/>
      <c r="N511" s="742"/>
      <c r="O511" s="740">
        <f t="shared" ref="O511" si="45">O508+O509-O510</f>
        <v>0</v>
      </c>
      <c r="P511" s="741"/>
      <c r="Q511" s="742"/>
      <c r="R511" s="740">
        <f t="shared" ref="R511" si="46">R508+R509-R510</f>
        <v>0</v>
      </c>
      <c r="S511" s="741"/>
      <c r="T511" s="742"/>
      <c r="U511" s="740">
        <f t="shared" ref="U511" si="47">U508+U509-U510</f>
        <v>0</v>
      </c>
      <c r="V511" s="741"/>
      <c r="W511" s="742"/>
      <c r="X511" s="740">
        <f t="shared" ref="X511" si="48">X508+X509-X510</f>
        <v>0</v>
      </c>
      <c r="Y511" s="741"/>
      <c r="Z511" s="743"/>
    </row>
    <row r="512" spans="2:26" ht="28.35" customHeight="1" x14ac:dyDescent="0.25">
      <c r="B512" s="270" t="s">
        <v>297</v>
      </c>
      <c r="C512" s="238"/>
      <c r="D512" s="238"/>
      <c r="E512" s="238"/>
      <c r="F512" s="238"/>
      <c r="G512" s="238"/>
      <c r="H512" s="239"/>
      <c r="I512" s="757"/>
      <c r="J512" s="758"/>
      <c r="K512" s="760"/>
      <c r="L512" s="757"/>
      <c r="M512" s="758"/>
      <c r="N512" s="760"/>
      <c r="O512" s="757"/>
      <c r="P512" s="758"/>
      <c r="Q512" s="760"/>
      <c r="R512" s="757"/>
      <c r="S512" s="758"/>
      <c r="T512" s="760"/>
      <c r="U512" s="757"/>
      <c r="V512" s="758"/>
      <c r="W512" s="760"/>
      <c r="X512" s="757"/>
      <c r="Y512" s="758"/>
      <c r="Z512" s="759"/>
    </row>
    <row r="513" spans="1:26" ht="28.35" customHeight="1" x14ac:dyDescent="0.25">
      <c r="B513" s="270" t="s">
        <v>298</v>
      </c>
      <c r="C513" s="238"/>
      <c r="D513" s="238"/>
      <c r="E513" s="238"/>
      <c r="F513" s="238"/>
      <c r="G513" s="238"/>
      <c r="H513" s="239"/>
      <c r="I513" s="757"/>
      <c r="J513" s="758"/>
      <c r="K513" s="760"/>
      <c r="L513" s="757"/>
      <c r="M513" s="758"/>
      <c r="N513" s="760"/>
      <c r="O513" s="757"/>
      <c r="P513" s="758"/>
      <c r="Q513" s="760"/>
      <c r="R513" s="757"/>
      <c r="S513" s="758"/>
      <c r="T513" s="760"/>
      <c r="U513" s="757"/>
      <c r="V513" s="758"/>
      <c r="W513" s="760"/>
      <c r="X513" s="757"/>
      <c r="Y513" s="758"/>
      <c r="Z513" s="759"/>
    </row>
    <row r="514" spans="1:26" ht="28.35" customHeight="1" x14ac:dyDescent="0.25">
      <c r="B514" s="289" t="s">
        <v>299</v>
      </c>
      <c r="C514" s="290"/>
      <c r="D514" s="290"/>
      <c r="E514" s="290"/>
      <c r="F514" s="290"/>
      <c r="G514" s="290"/>
      <c r="H514" s="291"/>
      <c r="I514" s="734">
        <f>+I511+I512-I513</f>
        <v>0</v>
      </c>
      <c r="J514" s="735"/>
      <c r="K514" s="736"/>
      <c r="L514" s="740">
        <f t="shared" ref="L514" si="49">L511+L512-L513</f>
        <v>0</v>
      </c>
      <c r="M514" s="741"/>
      <c r="N514" s="742"/>
      <c r="O514" s="740">
        <f t="shared" ref="O514" si="50">O511+O512-O513</f>
        <v>0</v>
      </c>
      <c r="P514" s="741"/>
      <c r="Q514" s="742"/>
      <c r="R514" s="740">
        <f t="shared" ref="R514" si="51">R511+R512-R513</f>
        <v>0</v>
      </c>
      <c r="S514" s="741"/>
      <c r="T514" s="742"/>
      <c r="U514" s="740">
        <f t="shared" ref="U514" si="52">U511+U512-U513</f>
        <v>0</v>
      </c>
      <c r="V514" s="741"/>
      <c r="W514" s="742"/>
      <c r="X514" s="740">
        <f t="shared" ref="X514" si="53">X511+X512-X513</f>
        <v>0</v>
      </c>
      <c r="Y514" s="741"/>
      <c r="Z514" s="743"/>
    </row>
    <row r="515" spans="1:26" ht="28.35" customHeight="1" x14ac:dyDescent="0.25">
      <c r="B515" s="270" t="s">
        <v>300</v>
      </c>
      <c r="C515" s="238"/>
      <c r="D515" s="238"/>
      <c r="E515" s="238"/>
      <c r="F515" s="238"/>
      <c r="G515" s="238"/>
      <c r="H515" s="239"/>
      <c r="I515" s="757"/>
      <c r="J515" s="758"/>
      <c r="K515" s="760"/>
      <c r="L515" s="757"/>
      <c r="M515" s="758"/>
      <c r="N515" s="760"/>
      <c r="O515" s="757"/>
      <c r="P515" s="758"/>
      <c r="Q515" s="760"/>
      <c r="R515" s="757"/>
      <c r="S515" s="758"/>
      <c r="T515" s="760"/>
      <c r="U515" s="757"/>
      <c r="V515" s="758"/>
      <c r="W515" s="760"/>
      <c r="X515" s="757"/>
      <c r="Y515" s="758"/>
      <c r="Z515" s="759"/>
    </row>
    <row r="516" spans="1:26" ht="28.15" customHeight="1" thickBot="1" x14ac:dyDescent="0.3">
      <c r="B516" s="747" t="s">
        <v>301</v>
      </c>
      <c r="C516" s="748"/>
      <c r="D516" s="748"/>
      <c r="E516" s="748"/>
      <c r="F516" s="748"/>
      <c r="G516" s="748"/>
      <c r="H516" s="749"/>
      <c r="I516" s="750">
        <f>+I514-I515</f>
        <v>0</v>
      </c>
      <c r="J516" s="751"/>
      <c r="K516" s="752"/>
      <c r="L516" s="753">
        <f t="shared" ref="L516" si="54">L514-L515</f>
        <v>0</v>
      </c>
      <c r="M516" s="754"/>
      <c r="N516" s="755"/>
      <c r="O516" s="753">
        <f t="shared" ref="O516" si="55">O514-O515</f>
        <v>0</v>
      </c>
      <c r="P516" s="754"/>
      <c r="Q516" s="755"/>
      <c r="R516" s="753">
        <f t="shared" ref="R516" si="56">R514-R515</f>
        <v>0</v>
      </c>
      <c r="S516" s="754"/>
      <c r="T516" s="755"/>
      <c r="U516" s="753">
        <f t="shared" ref="U516" si="57">U514-U515</f>
        <v>0</v>
      </c>
      <c r="V516" s="754"/>
      <c r="W516" s="755"/>
      <c r="X516" s="753">
        <f t="shared" ref="X516" si="58">X514-X515</f>
        <v>0</v>
      </c>
      <c r="Y516" s="754"/>
      <c r="Z516" s="756"/>
    </row>
    <row r="517" spans="1:26" s="111" customFormat="1" ht="27.75" customHeight="1" thickBot="1" x14ac:dyDescent="0.3">
      <c r="A517" s="21" t="s">
        <v>0</v>
      </c>
      <c r="B517" s="111" t="s">
        <v>302</v>
      </c>
      <c r="J517" s="112"/>
      <c r="K517" s="112"/>
      <c r="L517" s="112"/>
      <c r="M517" s="112"/>
      <c r="N517" s="112"/>
      <c r="O517" s="112"/>
      <c r="P517" s="112"/>
      <c r="Q517" s="112"/>
      <c r="R517" s="112"/>
      <c r="S517" s="112"/>
      <c r="T517" s="112"/>
      <c r="U517" s="112"/>
      <c r="V517" s="112"/>
      <c r="W517" s="112"/>
      <c r="X517" s="112"/>
      <c r="Y517" s="112"/>
      <c r="Z517" s="112"/>
    </row>
    <row r="518" spans="1:26" ht="28.35" customHeight="1" thickBot="1" x14ac:dyDescent="0.3">
      <c r="B518" s="727"/>
      <c r="C518" s="728"/>
      <c r="D518" s="728"/>
      <c r="E518" s="728"/>
      <c r="F518" s="728"/>
      <c r="G518" s="728"/>
      <c r="H518" s="729"/>
      <c r="I518" s="730">
        <f>+X498+1</f>
        <v>2038</v>
      </c>
      <c r="J518" s="730"/>
      <c r="K518" s="731"/>
      <c r="L518" s="730">
        <f>+I518+1</f>
        <v>2039</v>
      </c>
      <c r="M518" s="730"/>
      <c r="N518" s="731"/>
      <c r="O518" s="730">
        <f>+L518+1</f>
        <v>2040</v>
      </c>
      <c r="P518" s="730"/>
      <c r="Q518" s="731"/>
      <c r="R518" s="730">
        <f>+O518+1</f>
        <v>2041</v>
      </c>
      <c r="S518" s="730"/>
      <c r="T518" s="731"/>
      <c r="U518" s="732">
        <f>+R518+1</f>
        <v>2042</v>
      </c>
      <c r="V518" s="730"/>
      <c r="W518" s="731"/>
      <c r="X518" s="730">
        <f>+U518+1</f>
        <v>2043</v>
      </c>
      <c r="Y518" s="730"/>
      <c r="Z518" s="733"/>
    </row>
    <row r="519" spans="1:26" ht="28.35" customHeight="1" x14ac:dyDescent="0.25">
      <c r="B519" s="722" t="s">
        <v>284</v>
      </c>
      <c r="C519" s="723"/>
      <c r="D519" s="723"/>
      <c r="E519" s="723"/>
      <c r="F519" s="723"/>
      <c r="G519" s="723"/>
      <c r="H519" s="724"/>
      <c r="I519" s="718"/>
      <c r="J519" s="719"/>
      <c r="K519" s="721"/>
      <c r="L519" s="718"/>
      <c r="M519" s="719"/>
      <c r="N519" s="721"/>
      <c r="O519" s="718"/>
      <c r="P519" s="719"/>
      <c r="Q519" s="721"/>
      <c r="R519" s="718"/>
      <c r="S519" s="719"/>
      <c r="T519" s="721"/>
      <c r="U519" s="718"/>
      <c r="V519" s="719"/>
      <c r="W519" s="721"/>
      <c r="X519" s="718"/>
      <c r="Y519" s="719"/>
      <c r="Z519" s="720"/>
    </row>
    <row r="520" spans="1:26" ht="28.35" customHeight="1" x14ac:dyDescent="0.25">
      <c r="B520" s="270" t="s">
        <v>285</v>
      </c>
      <c r="C520" s="238"/>
      <c r="D520" s="238"/>
      <c r="E520" s="238"/>
      <c r="F520" s="238"/>
      <c r="G520" s="238"/>
      <c r="H520" s="239"/>
      <c r="I520" s="718"/>
      <c r="J520" s="719"/>
      <c r="K520" s="721"/>
      <c r="L520" s="718"/>
      <c r="M520" s="719"/>
      <c r="N520" s="721"/>
      <c r="O520" s="718"/>
      <c r="P520" s="719"/>
      <c r="Q520" s="721"/>
      <c r="R520" s="718"/>
      <c r="S520" s="719"/>
      <c r="T520" s="721"/>
      <c r="U520" s="718"/>
      <c r="V520" s="719"/>
      <c r="W520" s="721"/>
      <c r="X520" s="718"/>
      <c r="Y520" s="719"/>
      <c r="Z520" s="720"/>
    </row>
    <row r="521" spans="1:26" ht="28.35" customHeight="1" x14ac:dyDescent="0.25">
      <c r="B521" s="270" t="s">
        <v>286</v>
      </c>
      <c r="C521" s="238"/>
      <c r="D521" s="238"/>
      <c r="E521" s="238"/>
      <c r="F521" s="238"/>
      <c r="G521" s="238"/>
      <c r="H521" s="239"/>
      <c r="I521" s="718"/>
      <c r="J521" s="719"/>
      <c r="K521" s="721"/>
      <c r="L521" s="718"/>
      <c r="M521" s="719"/>
      <c r="N521" s="721"/>
      <c r="O521" s="718"/>
      <c r="P521" s="719"/>
      <c r="Q521" s="721"/>
      <c r="R521" s="718"/>
      <c r="S521" s="719"/>
      <c r="T521" s="721"/>
      <c r="U521" s="718"/>
      <c r="V521" s="719"/>
      <c r="W521" s="721"/>
      <c r="X521" s="718"/>
      <c r="Y521" s="719"/>
      <c r="Z521" s="720"/>
    </row>
    <row r="522" spans="1:26" ht="28.35" customHeight="1" x14ac:dyDescent="0.25">
      <c r="B522" s="298" t="s">
        <v>287</v>
      </c>
      <c r="C522" s="299"/>
      <c r="D522" s="299"/>
      <c r="E522" s="299"/>
      <c r="F522" s="299"/>
      <c r="G522" s="299"/>
      <c r="H522" s="300"/>
      <c r="I522" s="718"/>
      <c r="J522" s="719"/>
      <c r="K522" s="721"/>
      <c r="L522" s="718"/>
      <c r="M522" s="719"/>
      <c r="N522" s="721"/>
      <c r="O522" s="718"/>
      <c r="P522" s="719"/>
      <c r="Q522" s="721"/>
      <c r="R522" s="718"/>
      <c r="S522" s="719"/>
      <c r="T522" s="721"/>
      <c r="U522" s="718"/>
      <c r="V522" s="719"/>
      <c r="W522" s="721"/>
      <c r="X522" s="718"/>
      <c r="Y522" s="719"/>
      <c r="Z522" s="720"/>
    </row>
    <row r="523" spans="1:26" ht="28.35" customHeight="1" x14ac:dyDescent="0.25">
      <c r="B523" s="289" t="s">
        <v>288</v>
      </c>
      <c r="C523" s="290"/>
      <c r="D523" s="290"/>
      <c r="E523" s="290"/>
      <c r="F523" s="290"/>
      <c r="G523" s="290"/>
      <c r="H523" s="291"/>
      <c r="I523" s="734">
        <f>+I519+I520+I521+I522</f>
        <v>0</v>
      </c>
      <c r="J523" s="735"/>
      <c r="K523" s="736"/>
      <c r="L523" s="734">
        <f t="shared" ref="L523" si="59">+L519+L520+L521+L522</f>
        <v>0</v>
      </c>
      <c r="M523" s="735"/>
      <c r="N523" s="736"/>
      <c r="O523" s="734">
        <f t="shared" ref="O523" si="60">+O519+O520+O521+O522</f>
        <v>0</v>
      </c>
      <c r="P523" s="735"/>
      <c r="Q523" s="736"/>
      <c r="R523" s="734">
        <f t="shared" ref="R523" si="61">+R519+R520+R521+R522</f>
        <v>0</v>
      </c>
      <c r="S523" s="735"/>
      <c r="T523" s="736"/>
      <c r="U523" s="734">
        <f t="shared" ref="U523" si="62">+U519+U520+U521+U522</f>
        <v>0</v>
      </c>
      <c r="V523" s="735"/>
      <c r="W523" s="736"/>
      <c r="X523" s="734">
        <f t="shared" ref="X523" si="63">+X519+X520+X521+X522</f>
        <v>0</v>
      </c>
      <c r="Y523" s="735"/>
      <c r="Z523" s="736"/>
    </row>
    <row r="524" spans="1:26" ht="28.35" customHeight="1" x14ac:dyDescent="0.25">
      <c r="B524" s="270" t="s">
        <v>289</v>
      </c>
      <c r="C524" s="238"/>
      <c r="D524" s="238"/>
      <c r="E524" s="238"/>
      <c r="F524" s="238"/>
      <c r="G524" s="238"/>
      <c r="H524" s="239"/>
      <c r="I524" s="757"/>
      <c r="J524" s="758"/>
      <c r="K524" s="760"/>
      <c r="L524" s="757"/>
      <c r="M524" s="758"/>
      <c r="N524" s="760"/>
      <c r="O524" s="757"/>
      <c r="P524" s="758"/>
      <c r="Q524" s="760"/>
      <c r="R524" s="757"/>
      <c r="S524" s="758"/>
      <c r="T524" s="760"/>
      <c r="U524" s="757"/>
      <c r="V524" s="758"/>
      <c r="W524" s="760"/>
      <c r="X524" s="757"/>
      <c r="Y524" s="758"/>
      <c r="Z524" s="759"/>
    </row>
    <row r="525" spans="1:26" ht="28.35" customHeight="1" x14ac:dyDescent="0.25">
      <c r="B525" s="270" t="s">
        <v>290</v>
      </c>
      <c r="C525" s="238"/>
      <c r="D525" s="238"/>
      <c r="E525" s="238"/>
      <c r="F525" s="238"/>
      <c r="G525" s="238"/>
      <c r="H525" s="239"/>
      <c r="I525" s="757"/>
      <c r="J525" s="758"/>
      <c r="K525" s="760"/>
      <c r="L525" s="757"/>
      <c r="M525" s="758"/>
      <c r="N525" s="760"/>
      <c r="O525" s="757"/>
      <c r="P525" s="758"/>
      <c r="Q525" s="760"/>
      <c r="R525" s="757"/>
      <c r="S525" s="758"/>
      <c r="T525" s="760"/>
      <c r="U525" s="757"/>
      <c r="V525" s="758"/>
      <c r="W525" s="760"/>
      <c r="X525" s="757"/>
      <c r="Y525" s="758"/>
      <c r="Z525" s="759"/>
    </row>
    <row r="526" spans="1:26" ht="28.35" customHeight="1" x14ac:dyDescent="0.25">
      <c r="B526" s="270" t="s">
        <v>291</v>
      </c>
      <c r="C526" s="238"/>
      <c r="D526" s="238"/>
      <c r="E526" s="238"/>
      <c r="F526" s="238"/>
      <c r="G526" s="238"/>
      <c r="H526" s="239"/>
      <c r="I526" s="757"/>
      <c r="J526" s="758"/>
      <c r="K526" s="760"/>
      <c r="L526" s="757"/>
      <c r="M526" s="758"/>
      <c r="N526" s="760"/>
      <c r="O526" s="757"/>
      <c r="P526" s="758"/>
      <c r="Q526" s="760"/>
      <c r="R526" s="757"/>
      <c r="S526" s="758"/>
      <c r="T526" s="760"/>
      <c r="U526" s="757"/>
      <c r="V526" s="758"/>
      <c r="W526" s="760"/>
      <c r="X526" s="757"/>
      <c r="Y526" s="758"/>
      <c r="Z526" s="759"/>
    </row>
    <row r="527" spans="1:26" s="111" customFormat="1" ht="27.75" customHeight="1" x14ac:dyDescent="0.25">
      <c r="A527" s="21" t="s">
        <v>0</v>
      </c>
      <c r="B527" s="111" t="s">
        <v>302</v>
      </c>
      <c r="J527" s="112"/>
      <c r="K527" s="112"/>
      <c r="L527" s="112"/>
      <c r="M527" s="112"/>
      <c r="N527" s="112"/>
      <c r="O527" s="112"/>
      <c r="P527" s="112"/>
      <c r="Q527" s="112"/>
      <c r="R527" s="112"/>
      <c r="S527" s="112"/>
      <c r="T527" s="112"/>
      <c r="U527" s="112"/>
      <c r="V527" s="112"/>
      <c r="W527" s="112"/>
      <c r="X527" s="112"/>
      <c r="Y527" s="112"/>
      <c r="Z527" s="112"/>
    </row>
    <row r="528" spans="1:26" ht="28.35" customHeight="1" x14ac:dyDescent="0.25">
      <c r="B528" s="270" t="s">
        <v>292</v>
      </c>
      <c r="C528" s="238"/>
      <c r="D528" s="238"/>
      <c r="E528" s="238"/>
      <c r="F528" s="238"/>
      <c r="G528" s="238"/>
      <c r="H528" s="239"/>
      <c r="I528" s="757"/>
      <c r="J528" s="758"/>
      <c r="K528" s="760"/>
      <c r="L528" s="757"/>
      <c r="M528" s="758"/>
      <c r="N528" s="760"/>
      <c r="O528" s="757"/>
      <c r="P528" s="758"/>
      <c r="Q528" s="760"/>
      <c r="R528" s="757"/>
      <c r="S528" s="758"/>
      <c r="T528" s="760"/>
      <c r="U528" s="757"/>
      <c r="V528" s="758"/>
      <c r="W528" s="760"/>
      <c r="X528" s="757"/>
      <c r="Y528" s="758"/>
      <c r="Z528" s="759"/>
    </row>
    <row r="529" spans="1:26" ht="28.35" customHeight="1" x14ac:dyDescent="0.25">
      <c r="B529" s="737" t="s">
        <v>293</v>
      </c>
      <c r="C529" s="738"/>
      <c r="D529" s="738"/>
      <c r="E529" s="738"/>
      <c r="F529" s="738"/>
      <c r="G529" s="738"/>
      <c r="H529" s="739"/>
      <c r="I529" s="734">
        <f>+I523-I524-I525-I526-I528</f>
        <v>0</v>
      </c>
      <c r="J529" s="735"/>
      <c r="K529" s="736"/>
      <c r="L529" s="740">
        <f t="shared" ref="L529" si="64">L523-L524-L525-L526-L528</f>
        <v>0</v>
      </c>
      <c r="M529" s="741"/>
      <c r="N529" s="742"/>
      <c r="O529" s="740">
        <f t="shared" ref="O529" si="65">O523-O524-O525-O526-O528</f>
        <v>0</v>
      </c>
      <c r="P529" s="741"/>
      <c r="Q529" s="742"/>
      <c r="R529" s="740">
        <f t="shared" ref="R529" si="66">R523-R524-R525-R526-R528</f>
        <v>0</v>
      </c>
      <c r="S529" s="741"/>
      <c r="T529" s="742"/>
      <c r="U529" s="740">
        <f t="shared" ref="U529" si="67">U523-U524-U525-U526-U528</f>
        <v>0</v>
      </c>
      <c r="V529" s="741"/>
      <c r="W529" s="742"/>
      <c r="X529" s="740">
        <f t="shared" ref="X529" si="68">X523-X524-X525-X526-X528</f>
        <v>0</v>
      </c>
      <c r="Y529" s="741"/>
      <c r="Z529" s="743"/>
    </row>
    <row r="530" spans="1:26" ht="28.35" customHeight="1" x14ac:dyDescent="0.25">
      <c r="B530" s="270" t="s">
        <v>294</v>
      </c>
      <c r="C530" s="238"/>
      <c r="D530" s="238"/>
      <c r="E530" s="238"/>
      <c r="F530" s="238"/>
      <c r="G530" s="238"/>
      <c r="H530" s="239"/>
      <c r="I530" s="757"/>
      <c r="J530" s="758"/>
      <c r="K530" s="760"/>
      <c r="L530" s="757"/>
      <c r="M530" s="758"/>
      <c r="N530" s="760"/>
      <c r="O530" s="757"/>
      <c r="P530" s="758"/>
      <c r="Q530" s="760"/>
      <c r="R530" s="757"/>
      <c r="S530" s="758"/>
      <c r="T530" s="760"/>
      <c r="U530" s="757"/>
      <c r="V530" s="758"/>
      <c r="W530" s="760"/>
      <c r="X530" s="757"/>
      <c r="Y530" s="758"/>
      <c r="Z530" s="759"/>
    </row>
    <row r="531" spans="1:26" ht="28.35" customHeight="1" x14ac:dyDescent="0.25">
      <c r="B531" s="270" t="s">
        <v>295</v>
      </c>
      <c r="C531" s="238"/>
      <c r="D531" s="238"/>
      <c r="E531" s="238"/>
      <c r="F531" s="238"/>
      <c r="G531" s="238"/>
      <c r="H531" s="239"/>
      <c r="I531" s="757"/>
      <c r="J531" s="758"/>
      <c r="K531" s="760"/>
      <c r="L531" s="757"/>
      <c r="M531" s="758"/>
      <c r="N531" s="760"/>
      <c r="O531" s="757"/>
      <c r="P531" s="758"/>
      <c r="Q531" s="760"/>
      <c r="R531" s="757"/>
      <c r="S531" s="758"/>
      <c r="T531" s="760"/>
      <c r="U531" s="757"/>
      <c r="V531" s="758"/>
      <c r="W531" s="760"/>
      <c r="X531" s="757"/>
      <c r="Y531" s="758"/>
      <c r="Z531" s="759"/>
    </row>
    <row r="532" spans="1:26" ht="28.35" customHeight="1" x14ac:dyDescent="0.25">
      <c r="B532" s="744" t="s">
        <v>296</v>
      </c>
      <c r="C532" s="745"/>
      <c r="D532" s="745"/>
      <c r="E532" s="745"/>
      <c r="F532" s="745"/>
      <c r="G532" s="745"/>
      <c r="H532" s="746"/>
      <c r="I532" s="734">
        <f>+I529+I530-I531</f>
        <v>0</v>
      </c>
      <c r="J532" s="735"/>
      <c r="K532" s="736"/>
      <c r="L532" s="740">
        <f t="shared" ref="L532" si="69">L529+L530-L531</f>
        <v>0</v>
      </c>
      <c r="M532" s="741"/>
      <c r="N532" s="742"/>
      <c r="O532" s="740">
        <f t="shared" ref="O532" si="70">O529+O530-O531</f>
        <v>0</v>
      </c>
      <c r="P532" s="741"/>
      <c r="Q532" s="742"/>
      <c r="R532" s="740">
        <f t="shared" ref="R532" si="71">R529+R530-R531</f>
        <v>0</v>
      </c>
      <c r="S532" s="741"/>
      <c r="T532" s="742"/>
      <c r="U532" s="740">
        <f t="shared" ref="U532" si="72">U529+U530-U531</f>
        <v>0</v>
      </c>
      <c r="V532" s="741"/>
      <c r="W532" s="742"/>
      <c r="X532" s="740">
        <f t="shared" ref="X532" si="73">X529+X530-X531</f>
        <v>0</v>
      </c>
      <c r="Y532" s="741"/>
      <c r="Z532" s="743"/>
    </row>
    <row r="533" spans="1:26" ht="28.35" customHeight="1" x14ac:dyDescent="0.25">
      <c r="B533" s="270" t="s">
        <v>297</v>
      </c>
      <c r="C533" s="238"/>
      <c r="D533" s="238"/>
      <c r="E533" s="238"/>
      <c r="F533" s="238"/>
      <c r="G533" s="238"/>
      <c r="H533" s="239"/>
      <c r="I533" s="757"/>
      <c r="J533" s="758"/>
      <c r="K533" s="760"/>
      <c r="L533" s="757"/>
      <c r="M533" s="758"/>
      <c r="N533" s="760"/>
      <c r="O533" s="757"/>
      <c r="P533" s="758"/>
      <c r="Q533" s="760"/>
      <c r="R533" s="757"/>
      <c r="S533" s="758"/>
      <c r="T533" s="760"/>
      <c r="U533" s="757"/>
      <c r="V533" s="758"/>
      <c r="W533" s="760"/>
      <c r="X533" s="757"/>
      <c r="Y533" s="758"/>
      <c r="Z533" s="759"/>
    </row>
    <row r="534" spans="1:26" ht="28.35" customHeight="1" x14ac:dyDescent="0.25">
      <c r="B534" s="270" t="s">
        <v>298</v>
      </c>
      <c r="C534" s="238"/>
      <c r="D534" s="238"/>
      <c r="E534" s="238"/>
      <c r="F534" s="238"/>
      <c r="G534" s="238"/>
      <c r="H534" s="239"/>
      <c r="I534" s="757"/>
      <c r="J534" s="758"/>
      <c r="K534" s="760"/>
      <c r="L534" s="757"/>
      <c r="M534" s="758"/>
      <c r="N534" s="760"/>
      <c r="O534" s="757"/>
      <c r="P534" s="758"/>
      <c r="Q534" s="760"/>
      <c r="R534" s="757"/>
      <c r="S534" s="758"/>
      <c r="T534" s="760"/>
      <c r="U534" s="757"/>
      <c r="V534" s="758"/>
      <c r="W534" s="760"/>
      <c r="X534" s="757"/>
      <c r="Y534" s="758"/>
      <c r="Z534" s="759"/>
    </row>
    <row r="535" spans="1:26" ht="28.35" customHeight="1" x14ac:dyDescent="0.25">
      <c r="B535" s="289" t="s">
        <v>299</v>
      </c>
      <c r="C535" s="290"/>
      <c r="D535" s="290"/>
      <c r="E535" s="290"/>
      <c r="F535" s="290"/>
      <c r="G535" s="290"/>
      <c r="H535" s="291"/>
      <c r="I535" s="734">
        <f>+I532+I533-I534</f>
        <v>0</v>
      </c>
      <c r="J535" s="735"/>
      <c r="K535" s="736"/>
      <c r="L535" s="740">
        <f t="shared" ref="L535" si="74">L532+L533-L534</f>
        <v>0</v>
      </c>
      <c r="M535" s="741"/>
      <c r="N535" s="742"/>
      <c r="O535" s="740">
        <f t="shared" ref="O535" si="75">O532+O533-O534</f>
        <v>0</v>
      </c>
      <c r="P535" s="741"/>
      <c r="Q535" s="742"/>
      <c r="R535" s="740">
        <f t="shared" ref="R535" si="76">R532+R533-R534</f>
        <v>0</v>
      </c>
      <c r="S535" s="741"/>
      <c r="T535" s="742"/>
      <c r="U535" s="740">
        <f t="shared" ref="U535" si="77">U532+U533-U534</f>
        <v>0</v>
      </c>
      <c r="V535" s="741"/>
      <c r="W535" s="742"/>
      <c r="X535" s="740">
        <f t="shared" ref="X535" si="78">X532+X533-X534</f>
        <v>0</v>
      </c>
      <c r="Y535" s="741"/>
      <c r="Z535" s="743"/>
    </row>
    <row r="536" spans="1:26" ht="28.35" customHeight="1" x14ac:dyDescent="0.25">
      <c r="B536" s="270" t="s">
        <v>300</v>
      </c>
      <c r="C536" s="238"/>
      <c r="D536" s="238"/>
      <c r="E536" s="238"/>
      <c r="F536" s="238"/>
      <c r="G536" s="238"/>
      <c r="H536" s="239"/>
      <c r="I536" s="757"/>
      <c r="J536" s="758"/>
      <c r="K536" s="760"/>
      <c r="L536" s="757"/>
      <c r="M536" s="758"/>
      <c r="N536" s="760"/>
      <c r="O536" s="757"/>
      <c r="P536" s="758"/>
      <c r="Q536" s="760"/>
      <c r="R536" s="757"/>
      <c r="S536" s="758"/>
      <c r="T536" s="760"/>
      <c r="U536" s="757"/>
      <c r="V536" s="758"/>
      <c r="W536" s="760"/>
      <c r="X536" s="757"/>
      <c r="Y536" s="758"/>
      <c r="Z536" s="759"/>
    </row>
    <row r="537" spans="1:26" ht="28.35" customHeight="1" thickBot="1" x14ac:dyDescent="0.3">
      <c r="B537" s="747" t="s">
        <v>301</v>
      </c>
      <c r="C537" s="748"/>
      <c r="D537" s="748"/>
      <c r="E537" s="748"/>
      <c r="F537" s="748"/>
      <c r="G537" s="748"/>
      <c r="H537" s="749"/>
      <c r="I537" s="750">
        <f>+I535-I536</f>
        <v>0</v>
      </c>
      <c r="J537" s="751"/>
      <c r="K537" s="752"/>
      <c r="L537" s="753">
        <f t="shared" ref="L537" si="79">L535-L536</f>
        <v>0</v>
      </c>
      <c r="M537" s="754"/>
      <c r="N537" s="755"/>
      <c r="O537" s="753">
        <f t="shared" ref="O537" si="80">O535-O536</f>
        <v>0</v>
      </c>
      <c r="P537" s="754"/>
      <c r="Q537" s="755"/>
      <c r="R537" s="753">
        <f t="shared" ref="R537" si="81">R535-R536</f>
        <v>0</v>
      </c>
      <c r="S537" s="754"/>
      <c r="T537" s="755"/>
      <c r="U537" s="753">
        <f t="shared" ref="U537" si="82">U535-U536</f>
        <v>0</v>
      </c>
      <c r="V537" s="754"/>
      <c r="W537" s="755"/>
      <c r="X537" s="753">
        <f t="shared" ref="X537" si="83">X535-X536</f>
        <v>0</v>
      </c>
      <c r="Y537" s="754"/>
      <c r="Z537" s="756"/>
    </row>
    <row r="538" spans="1:26" s="111" customFormat="1" ht="42" customHeight="1" thickBot="1" x14ac:dyDescent="0.35">
      <c r="A538" s="21" t="s">
        <v>0</v>
      </c>
      <c r="B538" s="111" t="s">
        <v>501</v>
      </c>
      <c r="M538" s="112"/>
      <c r="N538" s="112"/>
      <c r="O538" s="112"/>
      <c r="P538" s="112"/>
      <c r="Q538" s="112"/>
      <c r="R538" s="112"/>
      <c r="S538" s="112"/>
      <c r="T538" s="112"/>
      <c r="U538" s="112"/>
      <c r="V538" s="112"/>
      <c r="W538" s="112"/>
      <c r="X538" s="112"/>
      <c r="Y538" s="112"/>
      <c r="Z538" s="112"/>
    </row>
    <row r="539" spans="1:26" ht="23.25" customHeight="1" thickBot="1" x14ac:dyDescent="0.3">
      <c r="B539" s="768"/>
      <c r="C539" s="769"/>
      <c r="D539" s="769"/>
      <c r="E539" s="769"/>
      <c r="F539" s="769"/>
      <c r="G539" s="769"/>
      <c r="H539" s="770"/>
      <c r="I539" s="761">
        <v>2026</v>
      </c>
      <c r="J539" s="762"/>
      <c r="K539" s="771"/>
      <c r="L539" s="761">
        <f>+I539+1</f>
        <v>2027</v>
      </c>
      <c r="M539" s="762"/>
      <c r="N539" s="771"/>
      <c r="O539" s="761">
        <f>+L539+1</f>
        <v>2028</v>
      </c>
      <c r="P539" s="762"/>
      <c r="Q539" s="771"/>
      <c r="R539" s="761">
        <f>+O539+1</f>
        <v>2029</v>
      </c>
      <c r="S539" s="762"/>
      <c r="T539" s="771"/>
      <c r="U539" s="761">
        <f>+R539+1</f>
        <v>2030</v>
      </c>
      <c r="V539" s="762"/>
      <c r="W539" s="771"/>
      <c r="X539" s="761">
        <f>+U539+1</f>
        <v>2031</v>
      </c>
      <c r="Y539" s="762"/>
      <c r="Z539" s="763"/>
    </row>
    <row r="540" spans="1:26" ht="28.35" customHeight="1" x14ac:dyDescent="0.25">
      <c r="B540" s="764" t="s">
        <v>303</v>
      </c>
      <c r="C540" s="765"/>
      <c r="D540" s="765"/>
      <c r="E540" s="765"/>
      <c r="F540" s="765"/>
      <c r="G540" s="765"/>
      <c r="H540" s="765"/>
      <c r="I540" s="766">
        <f>+I541+I542</f>
        <v>0</v>
      </c>
      <c r="J540" s="766"/>
      <c r="K540" s="766"/>
      <c r="L540" s="766">
        <f t="shared" ref="L540" si="84">+L541+L542</f>
        <v>0</v>
      </c>
      <c r="M540" s="766"/>
      <c r="N540" s="766"/>
      <c r="O540" s="766">
        <f t="shared" ref="O540" si="85">+O541+O542</f>
        <v>0</v>
      </c>
      <c r="P540" s="766"/>
      <c r="Q540" s="766"/>
      <c r="R540" s="766">
        <f t="shared" ref="R540" si="86">+R541+R542</f>
        <v>0</v>
      </c>
      <c r="S540" s="766"/>
      <c r="T540" s="766"/>
      <c r="U540" s="766">
        <f t="shared" ref="U540" si="87">+U541+U542</f>
        <v>0</v>
      </c>
      <c r="V540" s="766"/>
      <c r="W540" s="766"/>
      <c r="X540" s="766">
        <f t="shared" ref="X540" si="88">+X541+X542</f>
        <v>0</v>
      </c>
      <c r="Y540" s="766"/>
      <c r="Z540" s="767"/>
    </row>
    <row r="541" spans="1:26" ht="28.35" customHeight="1" x14ac:dyDescent="0.25">
      <c r="B541" s="774" t="s">
        <v>304</v>
      </c>
      <c r="C541" s="775"/>
      <c r="D541" s="775"/>
      <c r="E541" s="775"/>
      <c r="F541" s="775"/>
      <c r="G541" s="775"/>
      <c r="H541" s="775"/>
      <c r="I541" s="776"/>
      <c r="J541" s="776"/>
      <c r="K541" s="776"/>
      <c r="L541" s="776"/>
      <c r="M541" s="776"/>
      <c r="N541" s="776"/>
      <c r="O541" s="776"/>
      <c r="P541" s="776"/>
      <c r="Q541" s="776"/>
      <c r="R541" s="776"/>
      <c r="S541" s="776"/>
      <c r="T541" s="776"/>
      <c r="U541" s="776"/>
      <c r="V541" s="776"/>
      <c r="W541" s="776"/>
      <c r="X541" s="776"/>
      <c r="Y541" s="776"/>
      <c r="Z541" s="777"/>
    </row>
    <row r="542" spans="1:26" ht="30.75" customHeight="1" x14ac:dyDescent="0.25">
      <c r="B542" s="774" t="s">
        <v>512</v>
      </c>
      <c r="C542" s="775"/>
      <c r="D542" s="775"/>
      <c r="E542" s="775"/>
      <c r="F542" s="775"/>
      <c r="G542" s="775"/>
      <c r="H542" s="775"/>
      <c r="I542" s="776"/>
      <c r="J542" s="776"/>
      <c r="K542" s="776"/>
      <c r="L542" s="776"/>
      <c r="M542" s="776"/>
      <c r="N542" s="776"/>
      <c r="O542" s="776"/>
      <c r="P542" s="776"/>
      <c r="Q542" s="776"/>
      <c r="R542" s="776"/>
      <c r="S542" s="776"/>
      <c r="T542" s="776"/>
      <c r="U542" s="776"/>
      <c r="V542" s="776"/>
      <c r="W542" s="776"/>
      <c r="X542" s="776"/>
      <c r="Y542" s="776"/>
      <c r="Z542" s="777"/>
    </row>
    <row r="543" spans="1:26" ht="28.35" customHeight="1" x14ac:dyDescent="0.25">
      <c r="B543" s="778" t="s">
        <v>305</v>
      </c>
      <c r="C543" s="779"/>
      <c r="D543" s="779"/>
      <c r="E543" s="779"/>
      <c r="F543" s="779"/>
      <c r="G543" s="779"/>
      <c r="H543" s="779"/>
      <c r="I543" s="772">
        <f>+I544+I545+I546</f>
        <v>0</v>
      </c>
      <c r="J543" s="772"/>
      <c r="K543" s="772"/>
      <c r="L543" s="772">
        <f t="shared" ref="L543" si="89">+L544+L545</f>
        <v>0</v>
      </c>
      <c r="M543" s="772"/>
      <c r="N543" s="772"/>
      <c r="O543" s="772">
        <f t="shared" ref="O543" si="90">+O544+O545</f>
        <v>0</v>
      </c>
      <c r="P543" s="772"/>
      <c r="Q543" s="772"/>
      <c r="R543" s="772">
        <f t="shared" ref="R543" si="91">+R544+R545</f>
        <v>0</v>
      </c>
      <c r="S543" s="772"/>
      <c r="T543" s="772"/>
      <c r="U543" s="772">
        <f t="shared" ref="U543" si="92">+U544+U545</f>
        <v>0</v>
      </c>
      <c r="V543" s="772"/>
      <c r="W543" s="772"/>
      <c r="X543" s="772">
        <f t="shared" ref="X543" si="93">+X544+X545</f>
        <v>0</v>
      </c>
      <c r="Y543" s="772"/>
      <c r="Z543" s="773"/>
    </row>
    <row r="544" spans="1:26" ht="28.35" customHeight="1" x14ac:dyDescent="0.25">
      <c r="B544" s="774" t="s">
        <v>306</v>
      </c>
      <c r="C544" s="775"/>
      <c r="D544" s="775"/>
      <c r="E544" s="775"/>
      <c r="F544" s="775"/>
      <c r="G544" s="775"/>
      <c r="H544" s="775"/>
      <c r="I544" s="776"/>
      <c r="J544" s="776"/>
      <c r="K544" s="776"/>
      <c r="L544" s="776"/>
      <c r="M544" s="776"/>
      <c r="N544" s="776"/>
      <c r="O544" s="776"/>
      <c r="P544" s="776"/>
      <c r="Q544" s="776"/>
      <c r="R544" s="776"/>
      <c r="S544" s="776"/>
      <c r="T544" s="776"/>
      <c r="U544" s="776"/>
      <c r="V544" s="776"/>
      <c r="W544" s="776"/>
      <c r="X544" s="776"/>
      <c r="Y544" s="776"/>
      <c r="Z544" s="777"/>
    </row>
    <row r="545" spans="1:26" ht="28.35" customHeight="1" x14ac:dyDescent="0.25">
      <c r="B545" s="774" t="s">
        <v>307</v>
      </c>
      <c r="C545" s="775"/>
      <c r="D545" s="775"/>
      <c r="E545" s="775"/>
      <c r="F545" s="775"/>
      <c r="G545" s="775"/>
      <c r="H545" s="775"/>
      <c r="I545" s="776"/>
      <c r="J545" s="776"/>
      <c r="K545" s="776"/>
      <c r="L545" s="776"/>
      <c r="M545" s="776"/>
      <c r="N545" s="776"/>
      <c r="O545" s="776"/>
      <c r="P545" s="776"/>
      <c r="Q545" s="776"/>
      <c r="R545" s="776"/>
      <c r="S545" s="776"/>
      <c r="T545" s="776"/>
      <c r="U545" s="776"/>
      <c r="V545" s="776"/>
      <c r="W545" s="776"/>
      <c r="X545" s="776"/>
      <c r="Y545" s="776"/>
      <c r="Z545" s="777"/>
    </row>
    <row r="546" spans="1:26" ht="28.35" customHeight="1" x14ac:dyDescent="0.25">
      <c r="B546" s="774" t="s">
        <v>308</v>
      </c>
      <c r="C546" s="775"/>
      <c r="D546" s="775"/>
      <c r="E546" s="775"/>
      <c r="F546" s="775"/>
      <c r="G546" s="775"/>
      <c r="H546" s="775"/>
      <c r="I546" s="776"/>
      <c r="J546" s="776"/>
      <c r="K546" s="776"/>
      <c r="L546" s="776"/>
      <c r="M546" s="776"/>
      <c r="N546" s="776"/>
      <c r="O546" s="776"/>
      <c r="P546" s="776"/>
      <c r="Q546" s="776"/>
      <c r="R546" s="776"/>
      <c r="S546" s="776"/>
      <c r="T546" s="776"/>
      <c r="U546" s="776"/>
      <c r="V546" s="776"/>
      <c r="W546" s="776"/>
      <c r="X546" s="776"/>
      <c r="Y546" s="776"/>
      <c r="Z546" s="777"/>
    </row>
    <row r="547" spans="1:26" ht="28.35" customHeight="1" thickBot="1" x14ac:dyDescent="0.3">
      <c r="B547" s="786" t="s">
        <v>309</v>
      </c>
      <c r="C547" s="787"/>
      <c r="D547" s="787"/>
      <c r="E547" s="787"/>
      <c r="F547" s="787"/>
      <c r="G547" s="787"/>
      <c r="H547" s="787"/>
      <c r="I547" s="780">
        <f>+I540-I543</f>
        <v>0</v>
      </c>
      <c r="J547" s="780"/>
      <c r="K547" s="780"/>
      <c r="L547" s="780">
        <f>L540-L543</f>
        <v>0</v>
      </c>
      <c r="M547" s="780"/>
      <c r="N547" s="780"/>
      <c r="O547" s="780">
        <f t="shared" ref="O547" si="94">O540-O543</f>
        <v>0</v>
      </c>
      <c r="P547" s="780"/>
      <c r="Q547" s="780"/>
      <c r="R547" s="780">
        <f t="shared" ref="R547" si="95">R540-R543</f>
        <v>0</v>
      </c>
      <c r="S547" s="780"/>
      <c r="T547" s="780"/>
      <c r="U547" s="780">
        <f t="shared" ref="U547" si="96">U540-U543</f>
        <v>0</v>
      </c>
      <c r="V547" s="780"/>
      <c r="W547" s="780"/>
      <c r="X547" s="780">
        <f t="shared" ref="X547" si="97">X540-X543</f>
        <v>0</v>
      </c>
      <c r="Y547" s="780"/>
      <c r="Z547" s="781"/>
    </row>
    <row r="548" spans="1:26" s="21" customFormat="1" ht="33" customHeight="1" thickBot="1" x14ac:dyDescent="0.3">
      <c r="B548" s="21" t="s">
        <v>310</v>
      </c>
      <c r="X548" s="782"/>
      <c r="Y548" s="782"/>
      <c r="Z548" s="782"/>
    </row>
    <row r="549" spans="1:26" ht="23.25" customHeight="1" thickBot="1" x14ac:dyDescent="0.3">
      <c r="B549" s="783"/>
      <c r="C549" s="784"/>
      <c r="D549" s="784"/>
      <c r="E549" s="784"/>
      <c r="F549" s="784"/>
      <c r="G549" s="784"/>
      <c r="H549" s="785"/>
      <c r="I549" s="732">
        <f>+X539+1</f>
        <v>2032</v>
      </c>
      <c r="J549" s="730"/>
      <c r="K549" s="731"/>
      <c r="L549" s="732">
        <f>+I549+1</f>
        <v>2033</v>
      </c>
      <c r="M549" s="730"/>
      <c r="N549" s="731"/>
      <c r="O549" s="732">
        <f>+L549+1</f>
        <v>2034</v>
      </c>
      <c r="P549" s="730"/>
      <c r="Q549" s="731"/>
      <c r="R549" s="732">
        <f>+O549+1</f>
        <v>2035</v>
      </c>
      <c r="S549" s="730"/>
      <c r="T549" s="731"/>
      <c r="U549" s="732">
        <f>+R549+1</f>
        <v>2036</v>
      </c>
      <c r="V549" s="730"/>
      <c r="W549" s="731"/>
      <c r="X549" s="732">
        <f>+U549+1</f>
        <v>2037</v>
      </c>
      <c r="Y549" s="730"/>
      <c r="Z549" s="733"/>
    </row>
    <row r="550" spans="1:26" ht="28.35" customHeight="1" x14ac:dyDescent="0.25">
      <c r="B550" s="764" t="s">
        <v>303</v>
      </c>
      <c r="C550" s="765"/>
      <c r="D550" s="765"/>
      <c r="E550" s="765"/>
      <c r="F550" s="765"/>
      <c r="G550" s="765"/>
      <c r="H550" s="765"/>
      <c r="I550" s="766">
        <f t="shared" ref="I550:L550" si="98">+I551+I552</f>
        <v>0</v>
      </c>
      <c r="J550" s="766"/>
      <c r="K550" s="766"/>
      <c r="L550" s="766">
        <f t="shared" si="98"/>
        <v>0</v>
      </c>
      <c r="M550" s="766"/>
      <c r="N550" s="766"/>
      <c r="O550" s="766">
        <f t="shared" ref="O550" si="99">+O551+O552</f>
        <v>0</v>
      </c>
      <c r="P550" s="766"/>
      <c r="Q550" s="766"/>
      <c r="R550" s="766">
        <f t="shared" ref="R550" si="100">+R551+R552</f>
        <v>0</v>
      </c>
      <c r="S550" s="766"/>
      <c r="T550" s="766"/>
      <c r="U550" s="766">
        <f t="shared" ref="U550" si="101">+U551+U552</f>
        <v>0</v>
      </c>
      <c r="V550" s="766"/>
      <c r="W550" s="766"/>
      <c r="X550" s="766">
        <f t="shared" ref="X550" si="102">+X551+X552</f>
        <v>0</v>
      </c>
      <c r="Y550" s="766"/>
      <c r="Z550" s="767"/>
    </row>
    <row r="551" spans="1:26" ht="28.35" customHeight="1" x14ac:dyDescent="0.25">
      <c r="B551" s="774" t="s">
        <v>304</v>
      </c>
      <c r="C551" s="775"/>
      <c r="D551" s="775"/>
      <c r="E551" s="775"/>
      <c r="F551" s="775"/>
      <c r="G551" s="775"/>
      <c r="H551" s="775"/>
      <c r="I551" s="776"/>
      <c r="J551" s="776"/>
      <c r="K551" s="776"/>
      <c r="L551" s="776"/>
      <c r="M551" s="776"/>
      <c r="N551" s="776"/>
      <c r="O551" s="776"/>
      <c r="P551" s="776"/>
      <c r="Q551" s="776"/>
      <c r="R551" s="776"/>
      <c r="S551" s="776"/>
      <c r="T551" s="776"/>
      <c r="U551" s="776"/>
      <c r="V551" s="776"/>
      <c r="W551" s="776"/>
      <c r="X551" s="776"/>
      <c r="Y551" s="776"/>
      <c r="Z551" s="777"/>
    </row>
    <row r="552" spans="1:26" s="154" customFormat="1" ht="30.75" customHeight="1" x14ac:dyDescent="0.25">
      <c r="A552" s="21"/>
      <c r="B552" s="774" t="s">
        <v>513</v>
      </c>
      <c r="C552" s="775"/>
      <c r="D552" s="775"/>
      <c r="E552" s="775"/>
      <c r="F552" s="775"/>
      <c r="G552" s="775"/>
      <c r="H552" s="775"/>
      <c r="I552" s="776"/>
      <c r="J552" s="776"/>
      <c r="K552" s="776"/>
      <c r="L552" s="776"/>
      <c r="M552" s="776"/>
      <c r="N552" s="776"/>
      <c r="O552" s="776"/>
      <c r="P552" s="776"/>
      <c r="Q552" s="776"/>
      <c r="R552" s="776"/>
      <c r="S552" s="776"/>
      <c r="T552" s="776"/>
      <c r="U552" s="776"/>
      <c r="V552" s="776"/>
      <c r="W552" s="776"/>
      <c r="X552" s="776"/>
      <c r="Y552" s="776"/>
      <c r="Z552" s="777"/>
    </row>
    <row r="553" spans="1:26" ht="28.35" customHeight="1" x14ac:dyDescent="0.25">
      <c r="B553" s="778" t="s">
        <v>305</v>
      </c>
      <c r="C553" s="779"/>
      <c r="D553" s="779"/>
      <c r="E553" s="779"/>
      <c r="F553" s="779"/>
      <c r="G553" s="779"/>
      <c r="H553" s="779"/>
      <c r="I553" s="772">
        <f>+I554+I555+I556</f>
        <v>0</v>
      </c>
      <c r="J553" s="772"/>
      <c r="K553" s="772"/>
      <c r="L553" s="772">
        <f t="shared" ref="L553" si="103">+L554+L555</f>
        <v>0</v>
      </c>
      <c r="M553" s="772"/>
      <c r="N553" s="772"/>
      <c r="O553" s="772">
        <f t="shared" ref="O553" si="104">+O554+O555</f>
        <v>0</v>
      </c>
      <c r="P553" s="772"/>
      <c r="Q553" s="772"/>
      <c r="R553" s="772">
        <f t="shared" ref="R553" si="105">+R554+R555</f>
        <v>0</v>
      </c>
      <c r="S553" s="772"/>
      <c r="T553" s="772"/>
      <c r="U553" s="772">
        <f t="shared" ref="U553" si="106">+U554+U555</f>
        <v>0</v>
      </c>
      <c r="V553" s="772"/>
      <c r="W553" s="772"/>
      <c r="X553" s="772">
        <f t="shared" ref="X553" si="107">+X554+X555</f>
        <v>0</v>
      </c>
      <c r="Y553" s="772"/>
      <c r="Z553" s="773"/>
    </row>
    <row r="554" spans="1:26" ht="28.35" customHeight="1" x14ac:dyDescent="0.25">
      <c r="B554" s="774" t="s">
        <v>306</v>
      </c>
      <c r="C554" s="775"/>
      <c r="D554" s="775"/>
      <c r="E554" s="775"/>
      <c r="F554" s="775"/>
      <c r="G554" s="775"/>
      <c r="H554" s="775"/>
      <c r="I554" s="776"/>
      <c r="J554" s="776"/>
      <c r="K554" s="776"/>
      <c r="L554" s="776"/>
      <c r="M554" s="776"/>
      <c r="N554" s="776"/>
      <c r="O554" s="776"/>
      <c r="P554" s="776"/>
      <c r="Q554" s="776"/>
      <c r="R554" s="776"/>
      <c r="S554" s="776"/>
      <c r="T554" s="776"/>
      <c r="U554" s="776"/>
      <c r="V554" s="776"/>
      <c r="W554" s="776"/>
      <c r="X554" s="776"/>
      <c r="Y554" s="776"/>
      <c r="Z554" s="777"/>
    </row>
    <row r="555" spans="1:26" ht="28.35" customHeight="1" x14ac:dyDescent="0.25">
      <c r="B555" s="774" t="s">
        <v>307</v>
      </c>
      <c r="C555" s="775"/>
      <c r="D555" s="775"/>
      <c r="E555" s="775"/>
      <c r="F555" s="775"/>
      <c r="G555" s="775"/>
      <c r="H555" s="775"/>
      <c r="I555" s="776"/>
      <c r="J555" s="776"/>
      <c r="K555" s="776"/>
      <c r="L555" s="776"/>
      <c r="M555" s="776"/>
      <c r="N555" s="776"/>
      <c r="O555" s="776"/>
      <c r="P555" s="776"/>
      <c r="Q555" s="776"/>
      <c r="R555" s="776"/>
      <c r="S555" s="776"/>
      <c r="T555" s="776"/>
      <c r="U555" s="776"/>
      <c r="V555" s="776"/>
      <c r="W555" s="776"/>
      <c r="X555" s="776"/>
      <c r="Y555" s="776"/>
      <c r="Z555" s="777"/>
    </row>
    <row r="556" spans="1:26" ht="28.35" customHeight="1" x14ac:dyDescent="0.25">
      <c r="B556" s="774" t="s">
        <v>308</v>
      </c>
      <c r="C556" s="775"/>
      <c r="D556" s="775"/>
      <c r="E556" s="775"/>
      <c r="F556" s="775"/>
      <c r="G556" s="775"/>
      <c r="H556" s="775"/>
      <c r="I556" s="776"/>
      <c r="J556" s="776"/>
      <c r="K556" s="776"/>
      <c r="L556" s="776"/>
      <c r="M556" s="776"/>
      <c r="N556" s="776"/>
      <c r="O556" s="776"/>
      <c r="P556" s="776"/>
      <c r="Q556" s="776"/>
      <c r="R556" s="776"/>
      <c r="S556" s="776"/>
      <c r="T556" s="776"/>
      <c r="U556" s="776"/>
      <c r="V556" s="776"/>
      <c r="W556" s="776"/>
      <c r="X556" s="776"/>
      <c r="Y556" s="776"/>
      <c r="Z556" s="777"/>
    </row>
    <row r="557" spans="1:26" ht="28.35" customHeight="1" thickBot="1" x14ac:dyDescent="0.3">
      <c r="B557" s="786" t="s">
        <v>309</v>
      </c>
      <c r="C557" s="787"/>
      <c r="D557" s="787"/>
      <c r="E557" s="787"/>
      <c r="F557" s="787"/>
      <c r="G557" s="787"/>
      <c r="H557" s="787"/>
      <c r="I557" s="780">
        <f>+I550-I553</f>
        <v>0</v>
      </c>
      <c r="J557" s="780"/>
      <c r="K557" s="780"/>
      <c r="L557" s="780">
        <f>L550-L553</f>
        <v>0</v>
      </c>
      <c r="M557" s="780"/>
      <c r="N557" s="780"/>
      <c r="O557" s="780">
        <f t="shared" ref="O557" si="108">O550-O553</f>
        <v>0</v>
      </c>
      <c r="P557" s="780"/>
      <c r="Q557" s="780"/>
      <c r="R557" s="780">
        <f t="shared" ref="R557" si="109">R550-R553</f>
        <v>0</v>
      </c>
      <c r="S557" s="780"/>
      <c r="T557" s="780"/>
      <c r="U557" s="780">
        <f t="shared" ref="U557" si="110">U550-U553</f>
        <v>0</v>
      </c>
      <c r="V557" s="780"/>
      <c r="W557" s="780"/>
      <c r="X557" s="780">
        <f t="shared" ref="X557" si="111">X550-X553</f>
        <v>0</v>
      </c>
      <c r="Y557" s="780"/>
      <c r="Z557" s="781"/>
    </row>
    <row r="558" spans="1:26" ht="36.75" customHeight="1" thickBot="1" x14ac:dyDescent="0.3">
      <c r="B558" s="21" t="s">
        <v>310</v>
      </c>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60"/>
    </row>
    <row r="559" spans="1:26" ht="23.25" customHeight="1" thickBot="1" x14ac:dyDescent="0.3">
      <c r="B559" s="783"/>
      <c r="C559" s="784"/>
      <c r="D559" s="784"/>
      <c r="E559" s="784"/>
      <c r="F559" s="784"/>
      <c r="G559" s="784"/>
      <c r="H559" s="785"/>
      <c r="I559" s="730">
        <f>+X549+1</f>
        <v>2038</v>
      </c>
      <c r="J559" s="730"/>
      <c r="K559" s="731"/>
      <c r="L559" s="730">
        <f>+I559+1</f>
        <v>2039</v>
      </c>
      <c r="M559" s="730"/>
      <c r="N559" s="731"/>
      <c r="O559" s="730">
        <f>+L559+1</f>
        <v>2040</v>
      </c>
      <c r="P559" s="730"/>
      <c r="Q559" s="731"/>
      <c r="R559" s="730">
        <f>+O559+1</f>
        <v>2041</v>
      </c>
      <c r="S559" s="730"/>
      <c r="T559" s="731"/>
      <c r="U559" s="732">
        <f>+R559+1</f>
        <v>2042</v>
      </c>
      <c r="V559" s="730"/>
      <c r="W559" s="731"/>
      <c r="X559" s="730">
        <f>+U559+1</f>
        <v>2043</v>
      </c>
      <c r="Y559" s="730"/>
      <c r="Z559" s="733"/>
    </row>
    <row r="560" spans="1:26" ht="25.5" customHeight="1" x14ac:dyDescent="0.25">
      <c r="B560" s="764" t="s">
        <v>303</v>
      </c>
      <c r="C560" s="765"/>
      <c r="D560" s="765"/>
      <c r="E560" s="765"/>
      <c r="F560" s="765"/>
      <c r="G560" s="765"/>
      <c r="H560" s="765"/>
      <c r="I560" s="766">
        <f>+I561+I562</f>
        <v>0</v>
      </c>
      <c r="J560" s="766"/>
      <c r="K560" s="766"/>
      <c r="L560" s="766">
        <f t="shared" ref="L560" si="112">+L561+L562</f>
        <v>0</v>
      </c>
      <c r="M560" s="766"/>
      <c r="N560" s="766"/>
      <c r="O560" s="766">
        <f t="shared" ref="O560" si="113">+O561+O562</f>
        <v>0</v>
      </c>
      <c r="P560" s="766"/>
      <c r="Q560" s="766"/>
      <c r="R560" s="766">
        <f t="shared" ref="R560" si="114">+R561+R562</f>
        <v>0</v>
      </c>
      <c r="S560" s="766"/>
      <c r="T560" s="766"/>
      <c r="U560" s="766">
        <f t="shared" ref="U560" si="115">+U561+U562</f>
        <v>0</v>
      </c>
      <c r="V560" s="766"/>
      <c r="W560" s="766"/>
      <c r="X560" s="766">
        <f t="shared" ref="X560" si="116">+X561+X562</f>
        <v>0</v>
      </c>
      <c r="Y560" s="766"/>
      <c r="Z560" s="767"/>
    </row>
    <row r="561" spans="1:26" ht="25.5" customHeight="1" x14ac:dyDescent="0.25">
      <c r="B561" s="774" t="s">
        <v>304</v>
      </c>
      <c r="C561" s="775"/>
      <c r="D561" s="775"/>
      <c r="E561" s="775"/>
      <c r="F561" s="775"/>
      <c r="G561" s="775"/>
      <c r="H561" s="775"/>
      <c r="I561" s="776"/>
      <c r="J561" s="776"/>
      <c r="K561" s="776"/>
      <c r="L561" s="776"/>
      <c r="M561" s="776"/>
      <c r="N561" s="776"/>
      <c r="O561" s="776"/>
      <c r="P561" s="776"/>
      <c r="Q561" s="776"/>
      <c r="R561" s="776"/>
      <c r="S561" s="776"/>
      <c r="T561" s="776"/>
      <c r="U561" s="776"/>
      <c r="V561" s="776"/>
      <c r="W561" s="776"/>
      <c r="X561" s="776"/>
      <c r="Y561" s="776"/>
      <c r="Z561" s="777"/>
    </row>
    <row r="562" spans="1:26" s="154" customFormat="1" ht="30.75" customHeight="1" x14ac:dyDescent="0.25">
      <c r="A562" s="21"/>
      <c r="B562" s="774" t="s">
        <v>512</v>
      </c>
      <c r="C562" s="775"/>
      <c r="D562" s="775"/>
      <c r="E562" s="775"/>
      <c r="F562" s="775"/>
      <c r="G562" s="775"/>
      <c r="H562" s="775"/>
      <c r="I562" s="776"/>
      <c r="J562" s="776"/>
      <c r="K562" s="776"/>
      <c r="L562" s="776"/>
      <c r="M562" s="776"/>
      <c r="N562" s="776"/>
      <c r="O562" s="776"/>
      <c r="P562" s="776"/>
      <c r="Q562" s="776"/>
      <c r="R562" s="776"/>
      <c r="S562" s="776"/>
      <c r="T562" s="776"/>
      <c r="U562" s="776"/>
      <c r="V562" s="776"/>
      <c r="W562" s="776"/>
      <c r="X562" s="776"/>
      <c r="Y562" s="776"/>
      <c r="Z562" s="777"/>
    </row>
    <row r="563" spans="1:26" ht="25.5" customHeight="1" x14ac:dyDescent="0.25">
      <c r="B563" s="778" t="s">
        <v>305</v>
      </c>
      <c r="C563" s="779"/>
      <c r="D563" s="779"/>
      <c r="E563" s="779"/>
      <c r="F563" s="779"/>
      <c r="G563" s="779"/>
      <c r="H563" s="779"/>
      <c r="I563" s="772">
        <f>+I564+I565+I566</f>
        <v>0</v>
      </c>
      <c r="J563" s="772"/>
      <c r="K563" s="772"/>
      <c r="L563" s="772">
        <f t="shared" ref="L563" si="117">+L564+L565</f>
        <v>0</v>
      </c>
      <c r="M563" s="772"/>
      <c r="N563" s="772"/>
      <c r="O563" s="772">
        <f t="shared" ref="O563" si="118">+O564+O565</f>
        <v>0</v>
      </c>
      <c r="P563" s="772"/>
      <c r="Q563" s="772"/>
      <c r="R563" s="772">
        <f t="shared" ref="R563" si="119">+R564+R565</f>
        <v>0</v>
      </c>
      <c r="S563" s="772"/>
      <c r="T563" s="772"/>
      <c r="U563" s="772">
        <f t="shared" ref="U563" si="120">+U564+U565</f>
        <v>0</v>
      </c>
      <c r="V563" s="772"/>
      <c r="W563" s="772"/>
      <c r="X563" s="772">
        <f t="shared" ref="X563" si="121">+X564+X565</f>
        <v>0</v>
      </c>
      <c r="Y563" s="772"/>
      <c r="Z563" s="773"/>
    </row>
    <row r="564" spans="1:26" ht="25.5" customHeight="1" x14ac:dyDescent="0.25">
      <c r="B564" s="774" t="s">
        <v>306</v>
      </c>
      <c r="C564" s="775"/>
      <c r="D564" s="775"/>
      <c r="E564" s="775"/>
      <c r="F564" s="775"/>
      <c r="G564" s="775"/>
      <c r="H564" s="775"/>
      <c r="I564" s="776"/>
      <c r="J564" s="776"/>
      <c r="K564" s="776"/>
      <c r="L564" s="776"/>
      <c r="M564" s="776"/>
      <c r="N564" s="776"/>
      <c r="O564" s="776"/>
      <c r="P564" s="776"/>
      <c r="Q564" s="776"/>
      <c r="R564" s="776"/>
      <c r="S564" s="776"/>
      <c r="T564" s="776"/>
      <c r="U564" s="776"/>
      <c r="V564" s="776"/>
      <c r="W564" s="776"/>
      <c r="X564" s="776"/>
      <c r="Y564" s="776"/>
      <c r="Z564" s="777"/>
    </row>
    <row r="565" spans="1:26" ht="25.5" customHeight="1" x14ac:dyDescent="0.25">
      <c r="B565" s="774" t="s">
        <v>307</v>
      </c>
      <c r="C565" s="775"/>
      <c r="D565" s="775"/>
      <c r="E565" s="775"/>
      <c r="F565" s="775"/>
      <c r="G565" s="775"/>
      <c r="H565" s="775"/>
      <c r="I565" s="776"/>
      <c r="J565" s="776"/>
      <c r="K565" s="776"/>
      <c r="L565" s="776"/>
      <c r="M565" s="776"/>
      <c r="N565" s="776"/>
      <c r="O565" s="776"/>
      <c r="P565" s="776"/>
      <c r="Q565" s="776"/>
      <c r="R565" s="776"/>
      <c r="S565" s="776"/>
      <c r="T565" s="776"/>
      <c r="U565" s="776"/>
      <c r="V565" s="776"/>
      <c r="W565" s="776"/>
      <c r="X565" s="776"/>
      <c r="Y565" s="776"/>
      <c r="Z565" s="777"/>
    </row>
    <row r="566" spans="1:26" ht="25.5" customHeight="1" x14ac:dyDescent="0.25">
      <c r="B566" s="774" t="s">
        <v>308</v>
      </c>
      <c r="C566" s="775"/>
      <c r="D566" s="775"/>
      <c r="E566" s="775"/>
      <c r="F566" s="775"/>
      <c r="G566" s="775"/>
      <c r="H566" s="775"/>
      <c r="I566" s="776"/>
      <c r="J566" s="776"/>
      <c r="K566" s="776"/>
      <c r="L566" s="776"/>
      <c r="M566" s="776"/>
      <c r="N566" s="776"/>
      <c r="O566" s="776"/>
      <c r="P566" s="776"/>
      <c r="Q566" s="776"/>
      <c r="R566" s="776"/>
      <c r="S566" s="776"/>
      <c r="T566" s="776"/>
      <c r="U566" s="776"/>
      <c r="V566" s="776"/>
      <c r="W566" s="776"/>
      <c r="X566" s="776"/>
      <c r="Y566" s="776"/>
      <c r="Z566" s="777"/>
    </row>
    <row r="567" spans="1:26" ht="27" customHeight="1" thickBot="1" x14ac:dyDescent="0.3">
      <c r="B567" s="786" t="s">
        <v>309</v>
      </c>
      <c r="C567" s="787"/>
      <c r="D567" s="787"/>
      <c r="E567" s="787"/>
      <c r="F567" s="787"/>
      <c r="G567" s="787"/>
      <c r="H567" s="787"/>
      <c r="I567" s="780">
        <f>+I560-I563</f>
        <v>0</v>
      </c>
      <c r="J567" s="780"/>
      <c r="K567" s="780"/>
      <c r="L567" s="780">
        <f>L560-L563</f>
        <v>0</v>
      </c>
      <c r="M567" s="780"/>
      <c r="N567" s="780"/>
      <c r="O567" s="780">
        <f t="shared" ref="O567" si="122">O560-O563</f>
        <v>0</v>
      </c>
      <c r="P567" s="780"/>
      <c r="Q567" s="780"/>
      <c r="R567" s="780">
        <f t="shared" ref="R567" si="123">R560-R563</f>
        <v>0</v>
      </c>
      <c r="S567" s="780"/>
      <c r="T567" s="780"/>
      <c r="U567" s="780">
        <f t="shared" ref="U567" si="124">U560-U563</f>
        <v>0</v>
      </c>
      <c r="V567" s="780"/>
      <c r="W567" s="780"/>
      <c r="X567" s="780">
        <f t="shared" ref="X567" si="125">X560-X563</f>
        <v>0</v>
      </c>
      <c r="Y567" s="780"/>
      <c r="Z567" s="781"/>
    </row>
    <row r="568" spans="1:26" s="156" customFormat="1" ht="42" customHeight="1" x14ac:dyDescent="0.25">
      <c r="B568" s="160"/>
      <c r="C568" s="160"/>
      <c r="D568" s="160"/>
      <c r="E568" s="160"/>
      <c r="F568" s="160"/>
      <c r="G568" s="160"/>
      <c r="H568" s="160"/>
      <c r="I568" s="161"/>
      <c r="J568" s="161"/>
      <c r="K568" s="161"/>
      <c r="L568" s="161"/>
      <c r="M568" s="161"/>
      <c r="N568" s="161"/>
      <c r="O568" s="161"/>
      <c r="P568" s="161"/>
      <c r="Q568" s="161"/>
      <c r="R568" s="161"/>
      <c r="S568" s="161"/>
      <c r="T568" s="161"/>
      <c r="U568" s="161"/>
      <c r="V568" s="161"/>
      <c r="W568" s="161"/>
      <c r="X568" s="161"/>
      <c r="Y568" s="161"/>
      <c r="Z568" s="161"/>
    </row>
    <row r="569" spans="1:26" s="21" customFormat="1" ht="22.5" customHeight="1" thickBot="1" x14ac:dyDescent="0.3">
      <c r="B569" s="113" t="s">
        <v>311</v>
      </c>
      <c r="C569" s="114"/>
      <c r="D569" s="114"/>
      <c r="E569" s="114"/>
      <c r="F569" s="114"/>
      <c r="G569" s="114"/>
      <c r="H569" s="114"/>
      <c r="I569" s="113"/>
      <c r="J569" s="114"/>
    </row>
    <row r="570" spans="1:26" ht="24.95" customHeight="1" thickBot="1" x14ac:dyDescent="0.3">
      <c r="B570" s="21" t="s">
        <v>312</v>
      </c>
      <c r="C570" s="21"/>
      <c r="D570" s="21"/>
      <c r="E570" s="21"/>
      <c r="F570" s="21"/>
      <c r="G570" s="21"/>
      <c r="H570" s="21"/>
      <c r="I570" s="792"/>
      <c r="J570" s="363"/>
      <c r="K570" s="363"/>
      <c r="L570" s="364"/>
      <c r="M570" s="21" t="s">
        <v>313</v>
      </c>
      <c r="N570" s="21"/>
      <c r="O570" s="21"/>
      <c r="P570" s="21"/>
      <c r="Q570" s="21"/>
      <c r="R570" s="793"/>
      <c r="S570" s="793"/>
      <c r="T570" s="145" t="s">
        <v>0</v>
      </c>
      <c r="U570" s="21"/>
      <c r="V570" s="21"/>
      <c r="W570" s="21"/>
      <c r="X570" s="21"/>
      <c r="Y570" s="21"/>
      <c r="Z570" s="21"/>
    </row>
    <row r="571" spans="1:26" s="21" customFormat="1" ht="8.25" customHeight="1" thickBot="1" x14ac:dyDescent="0.3">
      <c r="R571" s="145"/>
      <c r="S571" s="145"/>
      <c r="T571" s="145"/>
      <c r="U571" s="132"/>
      <c r="V571" s="132"/>
    </row>
    <row r="572" spans="1:26" ht="23.25" customHeight="1" thickBot="1" x14ac:dyDescent="0.3">
      <c r="B572" s="21" t="s">
        <v>314</v>
      </c>
      <c r="C572" s="115"/>
      <c r="D572" s="115"/>
      <c r="E572" s="115"/>
      <c r="F572" s="115"/>
      <c r="G572" s="115"/>
      <c r="H572" s="115"/>
      <c r="I572" s="794"/>
      <c r="J572" s="795"/>
      <c r="K572" s="795"/>
      <c r="L572" s="796"/>
      <c r="M572" s="798" t="s">
        <v>315</v>
      </c>
      <c r="N572" s="799"/>
      <c r="O572" s="799"/>
      <c r="P572" s="799"/>
      <c r="Q572" s="799"/>
      <c r="R572" s="792"/>
      <c r="S572" s="364"/>
      <c r="T572" s="159" t="s">
        <v>514</v>
      </c>
      <c r="U572" s="158"/>
      <c r="V572" s="145"/>
      <c r="W572" s="21"/>
      <c r="X572" s="21"/>
      <c r="Y572" s="21"/>
      <c r="Z572" s="21"/>
    </row>
    <row r="573" spans="1:26" s="21" customFormat="1" ht="8.25" customHeight="1" thickBot="1" x14ac:dyDescent="0.3">
      <c r="I573" s="102"/>
      <c r="J573" s="102"/>
      <c r="K573" s="102"/>
      <c r="L573" s="102"/>
      <c r="R573" s="145"/>
      <c r="S573" s="145"/>
      <c r="T573" s="145"/>
      <c r="U573" s="132"/>
      <c r="V573" s="132"/>
    </row>
    <row r="574" spans="1:26" ht="23.25" customHeight="1" thickBot="1" x14ac:dyDescent="0.3">
      <c r="B574" s="21" t="s">
        <v>317</v>
      </c>
      <c r="C574" s="21"/>
      <c r="D574" s="21"/>
      <c r="E574" s="21"/>
      <c r="F574" s="21"/>
      <c r="G574" s="797"/>
      <c r="H574" s="797"/>
      <c r="I574" s="792"/>
      <c r="J574" s="363"/>
      <c r="K574" s="363"/>
      <c r="L574" s="364"/>
      <c r="M574" s="42" t="s">
        <v>316</v>
      </c>
      <c r="N574" s="21"/>
      <c r="O574" s="21"/>
      <c r="P574" s="21"/>
      <c r="Q574" s="21"/>
      <c r="R574" s="145"/>
      <c r="S574" s="145"/>
      <c r="T574" s="145"/>
      <c r="U574" s="21"/>
      <c r="V574" s="21"/>
      <c r="W574" s="21"/>
      <c r="X574" s="21"/>
      <c r="Y574" s="21"/>
      <c r="Z574" s="21"/>
    </row>
    <row r="575" spans="1:26" s="180" customFormat="1" ht="63" customHeight="1" x14ac:dyDescent="0.25">
      <c r="I575" s="158"/>
      <c r="J575" s="158"/>
      <c r="K575" s="158"/>
      <c r="L575" s="158"/>
      <c r="M575" s="176"/>
      <c r="R575" s="179"/>
      <c r="S575" s="179"/>
      <c r="T575" s="179"/>
    </row>
    <row r="576" spans="1:26" s="39" customFormat="1" ht="48" customHeight="1" x14ac:dyDescent="0.3">
      <c r="A576" s="38" t="s">
        <v>318</v>
      </c>
      <c r="B576" s="38" t="s">
        <v>319</v>
      </c>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s="21" customFormat="1" ht="21.75" customHeight="1" x14ac:dyDescent="0.25"/>
    <row r="578" spans="1:26" s="21" customFormat="1" ht="21.75" customHeight="1" x14ac:dyDescent="0.25">
      <c r="B578" s="789" t="s">
        <v>505</v>
      </c>
      <c r="C578" s="187"/>
      <c r="D578" s="187"/>
      <c r="E578" s="187"/>
      <c r="F578" s="187"/>
      <c r="G578" s="187"/>
      <c r="H578" s="187"/>
      <c r="I578" s="187"/>
      <c r="J578" s="187"/>
      <c r="K578" s="187"/>
      <c r="L578" s="187"/>
      <c r="M578" s="187"/>
      <c r="N578" s="187"/>
      <c r="O578" s="187"/>
      <c r="P578" s="187"/>
      <c r="Q578" s="187"/>
      <c r="R578" s="187"/>
      <c r="S578" s="187"/>
      <c r="T578" s="187"/>
      <c r="U578" s="187"/>
      <c r="V578" s="187"/>
      <c r="W578" s="187"/>
      <c r="X578" s="187"/>
      <c r="Y578" s="187"/>
      <c r="Z578" s="187"/>
    </row>
    <row r="579" spans="1:26" s="21" customFormat="1" ht="23.25" customHeight="1" x14ac:dyDescent="0.25">
      <c r="B579" s="116" t="s">
        <v>320</v>
      </c>
      <c r="C579" s="790" t="s">
        <v>321</v>
      </c>
      <c r="D579" s="790"/>
      <c r="E579" s="790"/>
      <c r="F579" s="790"/>
      <c r="G579" s="790"/>
      <c r="H579" s="790"/>
      <c r="I579" s="790"/>
      <c r="J579" s="790"/>
      <c r="K579" s="790"/>
      <c r="L579" s="790"/>
      <c r="M579" s="790"/>
      <c r="N579" s="790"/>
      <c r="O579" s="790"/>
      <c r="P579" s="790"/>
      <c r="Q579" s="790"/>
      <c r="R579" s="790"/>
      <c r="S579" s="790"/>
      <c r="T579" s="790"/>
      <c r="U579" s="790"/>
      <c r="V579" s="790"/>
      <c r="W579" s="790"/>
      <c r="X579" s="790"/>
      <c r="Y579" s="790"/>
      <c r="Z579" s="117"/>
    </row>
    <row r="580" spans="1:26" s="21" customFormat="1" ht="23.25" customHeight="1" x14ac:dyDescent="0.25">
      <c r="B580" s="116" t="s">
        <v>320</v>
      </c>
      <c r="C580" s="790" t="s">
        <v>506</v>
      </c>
      <c r="D580" s="790"/>
      <c r="E580" s="790"/>
      <c r="F580" s="790"/>
      <c r="G580" s="790"/>
      <c r="H580" s="790"/>
      <c r="I580" s="790"/>
      <c r="J580" s="790"/>
      <c r="K580" s="790"/>
      <c r="L580" s="790"/>
      <c r="M580" s="790"/>
      <c r="N580" s="790"/>
      <c r="O580" s="790"/>
      <c r="P580" s="790"/>
      <c r="Q580" s="790"/>
      <c r="R580" s="790"/>
      <c r="S580" s="790"/>
      <c r="T580" s="790"/>
      <c r="U580" s="790"/>
      <c r="V580" s="790"/>
      <c r="W580" s="790"/>
      <c r="X580" s="790"/>
      <c r="Y580" s="790"/>
      <c r="Z580" s="117"/>
    </row>
    <row r="581" spans="1:26" s="21" customFormat="1" ht="11.25" customHeight="1" x14ac:dyDescent="0.25"/>
    <row r="582" spans="1:26" s="21" customFormat="1" ht="36" customHeight="1" x14ac:dyDescent="0.25">
      <c r="B582" s="791" t="s">
        <v>322</v>
      </c>
      <c r="C582" s="791"/>
      <c r="D582" s="791"/>
      <c r="E582" s="791"/>
      <c r="F582" s="791"/>
      <c r="G582" s="791"/>
      <c r="H582" s="791"/>
      <c r="I582" s="791"/>
      <c r="J582" s="791"/>
      <c r="K582" s="791"/>
      <c r="L582" s="791"/>
      <c r="M582" s="791"/>
      <c r="N582" s="791"/>
      <c r="O582" s="791"/>
      <c r="P582" s="791"/>
      <c r="Q582" s="791"/>
      <c r="R582" s="791"/>
      <c r="S582" s="791"/>
      <c r="T582" s="791"/>
      <c r="U582" s="791"/>
      <c r="V582" s="791"/>
      <c r="W582" s="791"/>
      <c r="X582" s="791"/>
      <c r="Y582" s="791"/>
      <c r="Z582" s="791"/>
    </row>
    <row r="583" spans="1:26" s="21" customFormat="1" ht="14.25" customHeight="1" x14ac:dyDescent="0.25"/>
    <row r="584" spans="1:26" s="21" customFormat="1" ht="55.5" customHeight="1" x14ac:dyDescent="0.25">
      <c r="B584" s="791" t="s">
        <v>323</v>
      </c>
      <c r="C584" s="791"/>
      <c r="D584" s="791"/>
      <c r="E584" s="791"/>
      <c r="F584" s="791"/>
      <c r="G584" s="791"/>
      <c r="H584" s="791"/>
      <c r="I584" s="791"/>
      <c r="J584" s="791"/>
      <c r="K584" s="791"/>
      <c r="L584" s="791"/>
      <c r="M584" s="791"/>
      <c r="N584" s="791"/>
      <c r="O584" s="791"/>
      <c r="P584" s="791"/>
      <c r="Q584" s="791"/>
      <c r="R584" s="791"/>
      <c r="S584" s="791"/>
      <c r="T584" s="791"/>
      <c r="U584" s="791"/>
      <c r="V584" s="791"/>
      <c r="W584" s="791"/>
      <c r="X584" s="791"/>
      <c r="Y584" s="791"/>
      <c r="Z584" s="791"/>
    </row>
    <row r="585" spans="1:26" s="21" customFormat="1" ht="12" customHeight="1" x14ac:dyDescent="0.25"/>
    <row r="586" spans="1:26" s="21" customFormat="1" ht="26.25" customHeight="1" x14ac:dyDescent="0.25">
      <c r="B586" s="87" t="s">
        <v>324</v>
      </c>
      <c r="C586" s="87"/>
      <c r="D586" s="87"/>
      <c r="E586" s="87"/>
      <c r="F586" s="87"/>
      <c r="G586" s="87"/>
      <c r="H586" s="87"/>
      <c r="I586" s="87"/>
      <c r="J586" s="87"/>
      <c r="K586" s="87"/>
      <c r="L586" s="87"/>
      <c r="M586" s="87"/>
      <c r="N586" s="87"/>
      <c r="O586" s="87"/>
      <c r="P586" s="87"/>
      <c r="Q586" s="87"/>
      <c r="R586" s="87"/>
      <c r="S586" s="87"/>
    </row>
    <row r="587" spans="1:26" s="21" customFormat="1" ht="30" customHeight="1" x14ac:dyDescent="0.25">
      <c r="B587" s="42" t="s">
        <v>325</v>
      </c>
    </row>
    <row r="588" spans="1:26" s="21" customFormat="1" ht="69" customHeight="1" x14ac:dyDescent="0.25">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spans="1:26" s="111" customFormat="1" ht="41.25" customHeight="1" thickBot="1" x14ac:dyDescent="0.4">
      <c r="A589" s="87"/>
      <c r="B589" s="111" t="s">
        <v>326</v>
      </c>
      <c r="P589" s="87"/>
      <c r="Q589" s="87"/>
      <c r="R589" s="87"/>
      <c r="S589" s="87"/>
      <c r="T589" s="87"/>
      <c r="U589" s="87"/>
      <c r="V589" s="87"/>
      <c r="W589" s="87"/>
      <c r="X589" s="87"/>
      <c r="Y589" s="87"/>
      <c r="Z589" s="87"/>
    </row>
    <row r="590" spans="1:26" ht="24.95" customHeight="1" thickBot="1" x14ac:dyDescent="0.3">
      <c r="A590" s="87"/>
      <c r="B590" s="118"/>
      <c r="C590" s="788" t="s">
        <v>327</v>
      </c>
      <c r="D590" s="788"/>
      <c r="E590" s="788"/>
      <c r="F590" s="788"/>
      <c r="G590" s="788"/>
      <c r="H590" s="788"/>
      <c r="I590" s="788"/>
      <c r="J590" s="788"/>
      <c r="K590" s="788"/>
      <c r="L590" s="732">
        <v>2026</v>
      </c>
      <c r="M590" s="730"/>
      <c r="N590" s="731"/>
      <c r="O590" s="732">
        <f>+L590+1</f>
        <v>2027</v>
      </c>
      <c r="P590" s="730"/>
      <c r="Q590" s="731"/>
      <c r="R590" s="732">
        <f>+O590+1</f>
        <v>2028</v>
      </c>
      <c r="S590" s="730"/>
      <c r="T590" s="731"/>
      <c r="U590" s="732">
        <f>+R590+1</f>
        <v>2029</v>
      </c>
      <c r="V590" s="730"/>
      <c r="W590" s="731"/>
      <c r="X590" s="732">
        <f>+U590+1</f>
        <v>2030</v>
      </c>
      <c r="Y590" s="730"/>
      <c r="Z590" s="733"/>
    </row>
    <row r="591" spans="1:26" ht="30" customHeight="1" thickBot="1" x14ac:dyDescent="0.3">
      <c r="A591" s="87"/>
      <c r="B591" s="170"/>
      <c r="C591" s="809" t="s">
        <v>328</v>
      </c>
      <c r="D591" s="809"/>
      <c r="E591" s="809"/>
      <c r="F591" s="809"/>
      <c r="G591" s="809"/>
      <c r="H591" s="809"/>
      <c r="I591" s="809"/>
      <c r="J591" s="809"/>
      <c r="K591" s="809"/>
      <c r="L591" s="810">
        <f>+L592+L611+L623</f>
        <v>0</v>
      </c>
      <c r="M591" s="811"/>
      <c r="N591" s="812"/>
      <c r="O591" s="810">
        <f t="shared" ref="O591" si="126">+O592+O611+O623</f>
        <v>0</v>
      </c>
      <c r="P591" s="811"/>
      <c r="Q591" s="812"/>
      <c r="R591" s="810">
        <f t="shared" ref="R591" si="127">+R592+R611+R623</f>
        <v>0</v>
      </c>
      <c r="S591" s="811"/>
      <c r="T591" s="812"/>
      <c r="U591" s="810">
        <f t="shared" ref="U591" si="128">+U592+U611+U623</f>
        <v>0</v>
      </c>
      <c r="V591" s="811"/>
      <c r="W591" s="812"/>
      <c r="X591" s="810">
        <f t="shared" ref="X591" si="129">+X592+X611+X623</f>
        <v>0</v>
      </c>
      <c r="Y591" s="811"/>
      <c r="Z591" s="813"/>
    </row>
    <row r="592" spans="1:26" ht="25.15" customHeight="1" thickBot="1" x14ac:dyDescent="0.3">
      <c r="A592" s="87"/>
      <c r="B592" s="137" t="s">
        <v>329</v>
      </c>
      <c r="C592" s="806" t="s">
        <v>330</v>
      </c>
      <c r="D592" s="806"/>
      <c r="E592" s="806"/>
      <c r="F592" s="806"/>
      <c r="G592" s="806"/>
      <c r="H592" s="806"/>
      <c r="I592" s="806"/>
      <c r="J592" s="806"/>
      <c r="K592" s="806"/>
      <c r="L592" s="807">
        <f>+L593+L594+L602+L603+L606+L610</f>
        <v>0</v>
      </c>
      <c r="M592" s="807"/>
      <c r="N592" s="807"/>
      <c r="O592" s="807">
        <f t="shared" ref="O592" si="130">+O593+O594+O602+O603+O606+O610</f>
        <v>0</v>
      </c>
      <c r="P592" s="807"/>
      <c r="Q592" s="807"/>
      <c r="R592" s="807">
        <f t="shared" ref="R592" si="131">+R593+R594+R602+R603+R606+R610</f>
        <v>0</v>
      </c>
      <c r="S592" s="807"/>
      <c r="T592" s="807"/>
      <c r="U592" s="807">
        <f t="shared" ref="U592" si="132">+U593+U594+U602+U603+U606+U610</f>
        <v>0</v>
      </c>
      <c r="V592" s="807"/>
      <c r="W592" s="807"/>
      <c r="X592" s="807">
        <f t="shared" ref="X592" si="133">+X593+X594+X602+X603+X606+X610</f>
        <v>0</v>
      </c>
      <c r="Y592" s="807"/>
      <c r="Z592" s="808"/>
    </row>
    <row r="593" spans="1:26" ht="30" customHeight="1" x14ac:dyDescent="0.25">
      <c r="A593" s="87"/>
      <c r="B593" s="171" t="s">
        <v>331</v>
      </c>
      <c r="C593" s="800" t="s">
        <v>332</v>
      </c>
      <c r="D593" s="800"/>
      <c r="E593" s="800"/>
      <c r="F593" s="800"/>
      <c r="G593" s="800"/>
      <c r="H593" s="800"/>
      <c r="I593" s="800"/>
      <c r="J593" s="800"/>
      <c r="K593" s="800"/>
      <c r="L593" s="801"/>
      <c r="M593" s="801"/>
      <c r="N593" s="801"/>
      <c r="O593" s="801"/>
      <c r="P593" s="801"/>
      <c r="Q593" s="801"/>
      <c r="R593" s="801"/>
      <c r="S593" s="801"/>
      <c r="T593" s="801"/>
      <c r="U593" s="802"/>
      <c r="V593" s="803"/>
      <c r="W593" s="804"/>
      <c r="X593" s="801"/>
      <c r="Y593" s="801"/>
      <c r="Z593" s="805"/>
    </row>
    <row r="594" spans="1:26" ht="25.15" customHeight="1" x14ac:dyDescent="0.25">
      <c r="A594" s="87"/>
      <c r="B594" s="120" t="s">
        <v>333</v>
      </c>
      <c r="C594" s="814" t="s">
        <v>334</v>
      </c>
      <c r="D594" s="814"/>
      <c r="E594" s="814"/>
      <c r="F594" s="814"/>
      <c r="G594" s="814"/>
      <c r="H594" s="814"/>
      <c r="I594" s="814"/>
      <c r="J594" s="814"/>
      <c r="K594" s="814"/>
      <c r="L594" s="818">
        <f>+L595+L596+L597+L598+L599+L600+L601</f>
        <v>0</v>
      </c>
      <c r="M594" s="818"/>
      <c r="N594" s="818"/>
      <c r="O594" s="818">
        <f t="shared" ref="O594" si="134">+O595+O596+O597+O598+O599+O600+O601</f>
        <v>0</v>
      </c>
      <c r="P594" s="818"/>
      <c r="Q594" s="818"/>
      <c r="R594" s="818">
        <f t="shared" ref="R594" si="135">+R595+R596+R597+R598+R599+R600+R601</f>
        <v>0</v>
      </c>
      <c r="S594" s="818"/>
      <c r="T594" s="818"/>
      <c r="U594" s="818">
        <f t="shared" ref="U594" si="136">+U595+U596+U597+U598+U599+U600+U601</f>
        <v>0</v>
      </c>
      <c r="V594" s="818"/>
      <c r="W594" s="818"/>
      <c r="X594" s="818">
        <f t="shared" ref="X594" si="137">+X595+X596+X597+X598+X599+X600+X601</f>
        <v>0</v>
      </c>
      <c r="Y594" s="818"/>
      <c r="Z594" s="819"/>
    </row>
    <row r="595" spans="1:26" ht="25.15" customHeight="1" x14ac:dyDescent="0.25">
      <c r="A595" s="87"/>
      <c r="B595" s="121"/>
      <c r="C595" s="814" t="s">
        <v>335</v>
      </c>
      <c r="D595" s="814"/>
      <c r="E595" s="814"/>
      <c r="F595" s="814"/>
      <c r="G595" s="814"/>
      <c r="H595" s="814"/>
      <c r="I595" s="814"/>
      <c r="J595" s="814"/>
      <c r="K595" s="814"/>
      <c r="L595" s="801"/>
      <c r="M595" s="801"/>
      <c r="N595" s="801"/>
      <c r="O595" s="801"/>
      <c r="P595" s="801"/>
      <c r="Q595" s="801"/>
      <c r="R595" s="801"/>
      <c r="S595" s="801"/>
      <c r="T595" s="801"/>
      <c r="U595" s="815"/>
      <c r="V595" s="816"/>
      <c r="W595" s="817"/>
      <c r="X595" s="801"/>
      <c r="Y595" s="801"/>
      <c r="Z595" s="805"/>
    </row>
    <row r="596" spans="1:26" ht="25.15" customHeight="1" x14ac:dyDescent="0.25">
      <c r="A596" s="87"/>
      <c r="B596" s="121"/>
      <c r="C596" s="814" t="s">
        <v>336</v>
      </c>
      <c r="D596" s="814"/>
      <c r="E596" s="814"/>
      <c r="F596" s="814"/>
      <c r="G596" s="814"/>
      <c r="H596" s="814"/>
      <c r="I596" s="814"/>
      <c r="J596" s="814"/>
      <c r="K596" s="814"/>
      <c r="L596" s="801"/>
      <c r="M596" s="801"/>
      <c r="N596" s="801"/>
      <c r="O596" s="801"/>
      <c r="P596" s="801"/>
      <c r="Q596" s="801"/>
      <c r="R596" s="801"/>
      <c r="S596" s="801"/>
      <c r="T596" s="801"/>
      <c r="U596" s="815"/>
      <c r="V596" s="816"/>
      <c r="W596" s="817"/>
      <c r="X596" s="801"/>
      <c r="Y596" s="801"/>
      <c r="Z596" s="805"/>
    </row>
    <row r="597" spans="1:26" ht="25.15" customHeight="1" x14ac:dyDescent="0.25">
      <c r="A597" s="87"/>
      <c r="B597" s="121"/>
      <c r="C597" s="814" t="s">
        <v>337</v>
      </c>
      <c r="D597" s="814"/>
      <c r="E597" s="814"/>
      <c r="F597" s="814"/>
      <c r="G597" s="814"/>
      <c r="H597" s="814"/>
      <c r="I597" s="814"/>
      <c r="J597" s="814"/>
      <c r="K597" s="814"/>
      <c r="L597" s="801"/>
      <c r="M597" s="801"/>
      <c r="N597" s="801"/>
      <c r="O597" s="801"/>
      <c r="P597" s="801"/>
      <c r="Q597" s="801"/>
      <c r="R597" s="801"/>
      <c r="S597" s="801"/>
      <c r="T597" s="801"/>
      <c r="U597" s="815"/>
      <c r="V597" s="816"/>
      <c r="W597" s="817"/>
      <c r="X597" s="801"/>
      <c r="Y597" s="801"/>
      <c r="Z597" s="805"/>
    </row>
    <row r="598" spans="1:26" ht="34.5" customHeight="1" x14ac:dyDescent="0.25">
      <c r="A598" s="87"/>
      <c r="B598" s="121"/>
      <c r="C598" s="814" t="s">
        <v>338</v>
      </c>
      <c r="D598" s="814"/>
      <c r="E598" s="814"/>
      <c r="F598" s="814"/>
      <c r="G598" s="814"/>
      <c r="H598" s="814"/>
      <c r="I598" s="814"/>
      <c r="J598" s="814"/>
      <c r="K598" s="814"/>
      <c r="L598" s="801"/>
      <c r="M598" s="801"/>
      <c r="N598" s="801"/>
      <c r="O598" s="801"/>
      <c r="P598" s="801"/>
      <c r="Q598" s="801"/>
      <c r="R598" s="801"/>
      <c r="S598" s="801"/>
      <c r="T598" s="801"/>
      <c r="U598" s="815"/>
      <c r="V598" s="816"/>
      <c r="W598" s="817"/>
      <c r="X598" s="801"/>
      <c r="Y598" s="801"/>
      <c r="Z598" s="805"/>
    </row>
    <row r="599" spans="1:26" ht="25.15" customHeight="1" x14ac:dyDescent="0.25">
      <c r="A599" s="87"/>
      <c r="B599" s="121"/>
      <c r="C599" s="814" t="s">
        <v>339</v>
      </c>
      <c r="D599" s="814"/>
      <c r="E599" s="814"/>
      <c r="F599" s="814"/>
      <c r="G599" s="814"/>
      <c r="H599" s="814"/>
      <c r="I599" s="814"/>
      <c r="J599" s="814"/>
      <c r="K599" s="814"/>
      <c r="L599" s="801"/>
      <c r="M599" s="801"/>
      <c r="N599" s="801"/>
      <c r="O599" s="801"/>
      <c r="P599" s="801"/>
      <c r="Q599" s="801"/>
      <c r="R599" s="801"/>
      <c r="S599" s="801"/>
      <c r="T599" s="801"/>
      <c r="U599" s="815"/>
      <c r="V599" s="816"/>
      <c r="W599" s="817"/>
      <c r="X599" s="801"/>
      <c r="Y599" s="801"/>
      <c r="Z599" s="805"/>
    </row>
    <row r="600" spans="1:26" ht="36.75" customHeight="1" x14ac:dyDescent="0.25">
      <c r="A600" s="87"/>
      <c r="B600" s="121"/>
      <c r="C600" s="814" t="s">
        <v>340</v>
      </c>
      <c r="D600" s="814"/>
      <c r="E600" s="814"/>
      <c r="F600" s="814"/>
      <c r="G600" s="814"/>
      <c r="H600" s="814"/>
      <c r="I600" s="814"/>
      <c r="J600" s="814"/>
      <c r="K600" s="814"/>
      <c r="L600" s="801"/>
      <c r="M600" s="801"/>
      <c r="N600" s="801"/>
      <c r="O600" s="801"/>
      <c r="P600" s="801"/>
      <c r="Q600" s="801"/>
      <c r="R600" s="801"/>
      <c r="S600" s="801"/>
      <c r="T600" s="801"/>
      <c r="U600" s="815"/>
      <c r="V600" s="816"/>
      <c r="W600" s="817"/>
      <c r="X600" s="801"/>
      <c r="Y600" s="801"/>
      <c r="Z600" s="805"/>
    </row>
    <row r="601" spans="1:26" ht="39" customHeight="1" x14ac:dyDescent="0.25">
      <c r="A601" s="87"/>
      <c r="B601" s="121"/>
      <c r="C601" s="814" t="s">
        <v>341</v>
      </c>
      <c r="D601" s="814"/>
      <c r="E601" s="814"/>
      <c r="F601" s="814"/>
      <c r="G601" s="814"/>
      <c r="H601" s="814"/>
      <c r="I601" s="814"/>
      <c r="J601" s="814"/>
      <c r="K601" s="814"/>
      <c r="L601" s="801"/>
      <c r="M601" s="801"/>
      <c r="N601" s="801"/>
      <c r="O601" s="801"/>
      <c r="P601" s="801"/>
      <c r="Q601" s="801"/>
      <c r="R601" s="801"/>
      <c r="S601" s="801"/>
      <c r="T601" s="801"/>
      <c r="U601" s="815"/>
      <c r="V601" s="816"/>
      <c r="W601" s="817"/>
      <c r="X601" s="801"/>
      <c r="Y601" s="801"/>
      <c r="Z601" s="805"/>
    </row>
    <row r="602" spans="1:26" ht="25.15" customHeight="1" x14ac:dyDescent="0.25">
      <c r="A602" s="87"/>
      <c r="B602" s="120" t="s">
        <v>342</v>
      </c>
      <c r="C602" s="814" t="s">
        <v>343</v>
      </c>
      <c r="D602" s="814"/>
      <c r="E602" s="814"/>
      <c r="F602" s="814"/>
      <c r="G602" s="814"/>
      <c r="H602" s="814"/>
      <c r="I602" s="814"/>
      <c r="J602" s="814"/>
      <c r="K602" s="814"/>
      <c r="L602" s="801"/>
      <c r="M602" s="801"/>
      <c r="N602" s="801"/>
      <c r="O602" s="801"/>
      <c r="P602" s="801"/>
      <c r="Q602" s="801"/>
      <c r="R602" s="801"/>
      <c r="S602" s="801"/>
      <c r="T602" s="801"/>
      <c r="U602" s="815"/>
      <c r="V602" s="816"/>
      <c r="W602" s="817"/>
      <c r="X602" s="801"/>
      <c r="Y602" s="801"/>
      <c r="Z602" s="805"/>
    </row>
    <row r="603" spans="1:26" ht="25.15" customHeight="1" x14ac:dyDescent="0.25">
      <c r="A603" s="87"/>
      <c r="B603" s="120" t="s">
        <v>344</v>
      </c>
      <c r="C603" s="814" t="s">
        <v>345</v>
      </c>
      <c r="D603" s="814"/>
      <c r="E603" s="814"/>
      <c r="F603" s="814"/>
      <c r="G603" s="814"/>
      <c r="H603" s="814"/>
      <c r="I603" s="814"/>
      <c r="J603" s="814"/>
      <c r="K603" s="814"/>
      <c r="L603" s="818">
        <f>+L604+L605</f>
        <v>0</v>
      </c>
      <c r="M603" s="818"/>
      <c r="N603" s="818"/>
      <c r="O603" s="818">
        <f t="shared" ref="O603" si="138">+O604+O605</f>
        <v>0</v>
      </c>
      <c r="P603" s="818"/>
      <c r="Q603" s="818"/>
      <c r="R603" s="818">
        <f t="shared" ref="R603" si="139">+R604+R605</f>
        <v>0</v>
      </c>
      <c r="S603" s="818"/>
      <c r="T603" s="818"/>
      <c r="U603" s="818">
        <f t="shared" ref="U603" si="140">+U604+U605</f>
        <v>0</v>
      </c>
      <c r="V603" s="818"/>
      <c r="W603" s="818"/>
      <c r="X603" s="818">
        <f t="shared" ref="X603" si="141">+X604+X605</f>
        <v>0</v>
      </c>
      <c r="Y603" s="818"/>
      <c r="Z603" s="819"/>
    </row>
    <row r="604" spans="1:26" ht="25.35" customHeight="1" x14ac:dyDescent="0.25">
      <c r="A604" s="87"/>
      <c r="B604" s="121"/>
      <c r="C604" s="814" t="s">
        <v>346</v>
      </c>
      <c r="D604" s="814"/>
      <c r="E604" s="814"/>
      <c r="F604" s="814"/>
      <c r="G604" s="814"/>
      <c r="H604" s="814"/>
      <c r="I604" s="814"/>
      <c r="J604" s="814"/>
      <c r="K604" s="814"/>
      <c r="L604" s="801"/>
      <c r="M604" s="801"/>
      <c r="N604" s="801"/>
      <c r="O604" s="801"/>
      <c r="P604" s="801"/>
      <c r="Q604" s="801"/>
      <c r="R604" s="801"/>
      <c r="S604" s="801"/>
      <c r="T604" s="801"/>
      <c r="U604" s="815"/>
      <c r="V604" s="816"/>
      <c r="W604" s="817"/>
      <c r="X604" s="801"/>
      <c r="Y604" s="801"/>
      <c r="Z604" s="805"/>
    </row>
    <row r="605" spans="1:26" ht="25.15" customHeight="1" x14ac:dyDescent="0.25">
      <c r="A605" s="87"/>
      <c r="B605" s="121"/>
      <c r="C605" s="814" t="s">
        <v>347</v>
      </c>
      <c r="D605" s="814"/>
      <c r="E605" s="814"/>
      <c r="F605" s="814"/>
      <c r="G605" s="814"/>
      <c r="H605" s="814"/>
      <c r="I605" s="814"/>
      <c r="J605" s="814"/>
      <c r="K605" s="814"/>
      <c r="L605" s="801"/>
      <c r="M605" s="801"/>
      <c r="N605" s="801"/>
      <c r="O605" s="801"/>
      <c r="P605" s="801"/>
      <c r="Q605" s="801"/>
      <c r="R605" s="801"/>
      <c r="S605" s="801"/>
      <c r="T605" s="801"/>
      <c r="U605" s="815"/>
      <c r="V605" s="816"/>
      <c r="W605" s="817"/>
      <c r="X605" s="801"/>
      <c r="Y605" s="801"/>
      <c r="Z605" s="805"/>
    </row>
    <row r="606" spans="1:26" ht="25.15" customHeight="1" x14ac:dyDescent="0.25">
      <c r="A606" s="87"/>
      <c r="B606" s="120" t="s">
        <v>348</v>
      </c>
      <c r="C606" s="828" t="s">
        <v>349</v>
      </c>
      <c r="D606" s="829"/>
      <c r="E606" s="829"/>
      <c r="F606" s="829"/>
      <c r="G606" s="829"/>
      <c r="H606" s="829"/>
      <c r="I606" s="829"/>
      <c r="J606" s="829"/>
      <c r="K606" s="830"/>
      <c r="L606" s="818">
        <f>L607+L608+L609</f>
        <v>0</v>
      </c>
      <c r="M606" s="818"/>
      <c r="N606" s="818"/>
      <c r="O606" s="818">
        <f t="shared" ref="O606" si="142">O607+O608+O609</f>
        <v>0</v>
      </c>
      <c r="P606" s="818"/>
      <c r="Q606" s="818"/>
      <c r="R606" s="818">
        <f t="shared" ref="R606" si="143">R607+R608+R609</f>
        <v>0</v>
      </c>
      <c r="S606" s="818"/>
      <c r="T606" s="818"/>
      <c r="U606" s="818">
        <f t="shared" ref="U606" si="144">U607+U608+U609</f>
        <v>0</v>
      </c>
      <c r="V606" s="818"/>
      <c r="W606" s="818"/>
      <c r="X606" s="818">
        <f t="shared" ref="X606" si="145">X607+X608+X609</f>
        <v>0</v>
      </c>
      <c r="Y606" s="818"/>
      <c r="Z606" s="819"/>
    </row>
    <row r="607" spans="1:26" ht="30.75" customHeight="1" x14ac:dyDescent="0.25">
      <c r="A607" s="87"/>
      <c r="B607" s="120"/>
      <c r="C607" s="820" t="s">
        <v>350</v>
      </c>
      <c r="D607" s="821"/>
      <c r="E607" s="821"/>
      <c r="F607" s="821"/>
      <c r="G607" s="821"/>
      <c r="H607" s="821"/>
      <c r="I607" s="821"/>
      <c r="J607" s="821"/>
      <c r="K607" s="822"/>
      <c r="L607" s="823"/>
      <c r="M607" s="823"/>
      <c r="N607" s="823"/>
      <c r="O607" s="823"/>
      <c r="P607" s="823"/>
      <c r="Q607" s="823"/>
      <c r="R607" s="823"/>
      <c r="S607" s="823"/>
      <c r="T607" s="823"/>
      <c r="U607" s="824"/>
      <c r="V607" s="825"/>
      <c r="W607" s="826"/>
      <c r="X607" s="823"/>
      <c r="Y607" s="823"/>
      <c r="Z607" s="827"/>
    </row>
    <row r="608" spans="1:26" ht="29.25" customHeight="1" x14ac:dyDescent="0.25">
      <c r="A608" s="87"/>
      <c r="B608" s="120"/>
      <c r="C608" s="820" t="s">
        <v>351</v>
      </c>
      <c r="D608" s="821"/>
      <c r="E608" s="821"/>
      <c r="F608" s="821"/>
      <c r="G608" s="821"/>
      <c r="H608" s="821"/>
      <c r="I608" s="821"/>
      <c r="J608" s="821"/>
      <c r="K608" s="822"/>
      <c r="L608" s="823"/>
      <c r="M608" s="823"/>
      <c r="N608" s="823"/>
      <c r="O608" s="823"/>
      <c r="P608" s="823"/>
      <c r="Q608" s="823"/>
      <c r="R608" s="823"/>
      <c r="S608" s="823"/>
      <c r="T608" s="823"/>
      <c r="U608" s="824"/>
      <c r="V608" s="825"/>
      <c r="W608" s="826"/>
      <c r="X608" s="823"/>
      <c r="Y608" s="823"/>
      <c r="Z608" s="827"/>
    </row>
    <row r="609" spans="1:26" s="123" customFormat="1" ht="23.25" customHeight="1" x14ac:dyDescent="0.25">
      <c r="A609" s="87"/>
      <c r="B609" s="124"/>
      <c r="C609" s="820" t="s">
        <v>352</v>
      </c>
      <c r="D609" s="821"/>
      <c r="E609" s="821"/>
      <c r="F609" s="821"/>
      <c r="G609" s="821"/>
      <c r="H609" s="821"/>
      <c r="I609" s="821"/>
      <c r="J609" s="821"/>
      <c r="K609" s="822"/>
      <c r="L609" s="823"/>
      <c r="M609" s="823"/>
      <c r="N609" s="823"/>
      <c r="O609" s="823"/>
      <c r="P609" s="823"/>
      <c r="Q609" s="823"/>
      <c r="R609" s="823"/>
      <c r="S609" s="823"/>
      <c r="T609" s="823"/>
      <c r="U609" s="824"/>
      <c r="V609" s="825"/>
      <c r="W609" s="826"/>
      <c r="X609" s="823"/>
      <c r="Y609" s="823"/>
      <c r="Z609" s="827"/>
    </row>
    <row r="610" spans="1:26" ht="25.15" customHeight="1" thickBot="1" x14ac:dyDescent="0.3">
      <c r="A610" s="87"/>
      <c r="B610" s="125" t="s">
        <v>353</v>
      </c>
      <c r="C610" s="831" t="s">
        <v>354</v>
      </c>
      <c r="D610" s="831"/>
      <c r="E610" s="831"/>
      <c r="F610" s="831"/>
      <c r="G610" s="831"/>
      <c r="H610" s="831"/>
      <c r="I610" s="831"/>
      <c r="J610" s="831"/>
      <c r="K610" s="831"/>
      <c r="L610" s="832"/>
      <c r="M610" s="832"/>
      <c r="N610" s="832"/>
      <c r="O610" s="832"/>
      <c r="P610" s="832"/>
      <c r="Q610" s="832"/>
      <c r="R610" s="832"/>
      <c r="S610" s="832"/>
      <c r="T610" s="832"/>
      <c r="U610" s="833"/>
      <c r="V610" s="834"/>
      <c r="W610" s="835"/>
      <c r="X610" s="832"/>
      <c r="Y610" s="832"/>
      <c r="Z610" s="836"/>
    </row>
    <row r="611" spans="1:26" ht="25.15" customHeight="1" thickBot="1" x14ac:dyDescent="0.3">
      <c r="B611" s="137" t="s">
        <v>355</v>
      </c>
      <c r="C611" s="806" t="s">
        <v>356</v>
      </c>
      <c r="D611" s="806"/>
      <c r="E611" s="806"/>
      <c r="F611" s="806"/>
      <c r="G611" s="806"/>
      <c r="H611" s="806"/>
      <c r="I611" s="806"/>
      <c r="J611" s="806"/>
      <c r="K611" s="806"/>
      <c r="L611" s="807">
        <f>+L612+L613+L614+L618+L622</f>
        <v>0</v>
      </c>
      <c r="M611" s="807"/>
      <c r="N611" s="807"/>
      <c r="O611" s="807">
        <f t="shared" ref="O611" si="146">+O612+O613+O614+O618+O622</f>
        <v>0</v>
      </c>
      <c r="P611" s="807"/>
      <c r="Q611" s="807"/>
      <c r="R611" s="807">
        <f t="shared" ref="R611" si="147">+R612+R613+R614+R618+R622</f>
        <v>0</v>
      </c>
      <c r="S611" s="807"/>
      <c r="T611" s="807"/>
      <c r="U611" s="807">
        <f t="shared" ref="U611" si="148">+U612+U613+U614+U618+U622</f>
        <v>0</v>
      </c>
      <c r="V611" s="807"/>
      <c r="W611" s="807"/>
      <c r="X611" s="807">
        <f t="shared" ref="X611" si="149">+X612+X613+X614+X618+X622</f>
        <v>0</v>
      </c>
      <c r="Y611" s="807"/>
      <c r="Z611" s="808"/>
    </row>
    <row r="612" spans="1:26" ht="25.15" customHeight="1" x14ac:dyDescent="0.25">
      <c r="B612" s="172" t="s">
        <v>331</v>
      </c>
      <c r="C612" s="840" t="s">
        <v>357</v>
      </c>
      <c r="D612" s="840"/>
      <c r="E612" s="840"/>
      <c r="F612" s="840"/>
      <c r="G612" s="840"/>
      <c r="H612" s="840"/>
      <c r="I612" s="840"/>
      <c r="J612" s="840"/>
      <c r="K612" s="840"/>
      <c r="L612" s="801"/>
      <c r="M612" s="801"/>
      <c r="N612" s="801"/>
      <c r="O612" s="801"/>
      <c r="P612" s="801"/>
      <c r="Q612" s="801"/>
      <c r="R612" s="801"/>
      <c r="S612" s="801"/>
      <c r="T612" s="801"/>
      <c r="U612" s="802"/>
      <c r="V612" s="803"/>
      <c r="W612" s="804"/>
      <c r="X612" s="801"/>
      <c r="Y612" s="801"/>
      <c r="Z612" s="805"/>
    </row>
    <row r="613" spans="1:26" ht="25.15" customHeight="1" x14ac:dyDescent="0.25">
      <c r="B613" s="126" t="s">
        <v>333</v>
      </c>
      <c r="C613" s="837" t="s">
        <v>358</v>
      </c>
      <c r="D613" s="837"/>
      <c r="E613" s="837"/>
      <c r="F613" s="837"/>
      <c r="G613" s="837"/>
      <c r="H613" s="837"/>
      <c r="I613" s="837"/>
      <c r="J613" s="837"/>
      <c r="K613" s="837"/>
      <c r="L613" s="801"/>
      <c r="M613" s="801"/>
      <c r="N613" s="801"/>
      <c r="O613" s="801"/>
      <c r="P613" s="801"/>
      <c r="Q613" s="801"/>
      <c r="R613" s="801"/>
      <c r="S613" s="801"/>
      <c r="T613" s="801"/>
      <c r="U613" s="815"/>
      <c r="V613" s="816"/>
      <c r="W613" s="817"/>
      <c r="X613" s="801"/>
      <c r="Y613" s="801"/>
      <c r="Z613" s="805"/>
    </row>
    <row r="614" spans="1:26" ht="25.15" customHeight="1" x14ac:dyDescent="0.25">
      <c r="B614" s="126" t="s">
        <v>342</v>
      </c>
      <c r="C614" s="837" t="s">
        <v>359</v>
      </c>
      <c r="D614" s="837"/>
      <c r="E614" s="837"/>
      <c r="F614" s="837"/>
      <c r="G614" s="837"/>
      <c r="H614" s="837"/>
      <c r="I614" s="837"/>
      <c r="J614" s="837"/>
      <c r="K614" s="837"/>
      <c r="L614" s="838">
        <f>+L615+L616</f>
        <v>0</v>
      </c>
      <c r="M614" s="838"/>
      <c r="N614" s="838"/>
      <c r="O614" s="838">
        <f t="shared" ref="O614" si="150">+O615+O616</f>
        <v>0</v>
      </c>
      <c r="P614" s="838"/>
      <c r="Q614" s="838"/>
      <c r="R614" s="838">
        <f t="shared" ref="R614" si="151">+R615+R616</f>
        <v>0</v>
      </c>
      <c r="S614" s="838"/>
      <c r="T614" s="838"/>
      <c r="U614" s="838">
        <f t="shared" ref="U614" si="152">+U615+U616</f>
        <v>0</v>
      </c>
      <c r="V614" s="838"/>
      <c r="W614" s="838"/>
      <c r="X614" s="838">
        <f t="shared" ref="X614" si="153">+X615+X616</f>
        <v>0</v>
      </c>
      <c r="Y614" s="838"/>
      <c r="Z614" s="839"/>
    </row>
    <row r="615" spans="1:26" ht="38.25" customHeight="1" x14ac:dyDescent="0.25">
      <c r="B615" s="163"/>
      <c r="C615" s="841" t="s">
        <v>360</v>
      </c>
      <c r="D615" s="841"/>
      <c r="E615" s="841"/>
      <c r="F615" s="841"/>
      <c r="G615" s="841"/>
      <c r="H615" s="841"/>
      <c r="I615" s="841"/>
      <c r="J615" s="841"/>
      <c r="K615" s="841"/>
      <c r="L615" s="801"/>
      <c r="M615" s="801"/>
      <c r="N615" s="801"/>
      <c r="O615" s="801"/>
      <c r="P615" s="801"/>
      <c r="Q615" s="801"/>
      <c r="R615" s="801"/>
      <c r="S615" s="801"/>
      <c r="T615" s="801"/>
      <c r="U615" s="815"/>
      <c r="V615" s="816"/>
      <c r="W615" s="817"/>
      <c r="X615" s="801"/>
      <c r="Y615" s="801"/>
      <c r="Z615" s="805"/>
    </row>
    <row r="616" spans="1:26" ht="25.15" customHeight="1" x14ac:dyDescent="0.25">
      <c r="B616" s="163"/>
      <c r="C616" s="841" t="s">
        <v>361</v>
      </c>
      <c r="D616" s="841"/>
      <c r="E616" s="841"/>
      <c r="F616" s="841"/>
      <c r="G616" s="841"/>
      <c r="H616" s="841"/>
      <c r="I616" s="841"/>
      <c r="J616" s="841"/>
      <c r="K616" s="841"/>
      <c r="L616" s="801"/>
      <c r="M616" s="801"/>
      <c r="N616" s="801"/>
      <c r="O616" s="801"/>
      <c r="P616" s="801"/>
      <c r="Q616" s="801"/>
      <c r="R616" s="801"/>
      <c r="S616" s="801"/>
      <c r="T616" s="801"/>
      <c r="U616" s="815"/>
      <c r="V616" s="816"/>
      <c r="W616" s="817"/>
      <c r="X616" s="801"/>
      <c r="Y616" s="801"/>
      <c r="Z616" s="805"/>
    </row>
    <row r="617" spans="1:26" s="123" customFormat="1" ht="23.25" customHeight="1" x14ac:dyDescent="0.25">
      <c r="A617" s="122"/>
      <c r="B617" s="127"/>
      <c r="C617" s="841" t="s">
        <v>362</v>
      </c>
      <c r="D617" s="841"/>
      <c r="E617" s="841"/>
      <c r="F617" s="841"/>
      <c r="G617" s="841"/>
      <c r="H617" s="841"/>
      <c r="I617" s="841"/>
      <c r="J617" s="841"/>
      <c r="K617" s="841"/>
      <c r="L617" s="823"/>
      <c r="M617" s="823"/>
      <c r="N617" s="823"/>
      <c r="O617" s="823"/>
      <c r="P617" s="823"/>
      <c r="Q617" s="823"/>
      <c r="R617" s="823"/>
      <c r="S617" s="823"/>
      <c r="T617" s="823"/>
      <c r="U617" s="824"/>
      <c r="V617" s="825"/>
      <c r="W617" s="826"/>
      <c r="X617" s="823"/>
      <c r="Y617" s="823"/>
      <c r="Z617" s="827"/>
    </row>
    <row r="618" spans="1:26" ht="25.15" customHeight="1" x14ac:dyDescent="0.25">
      <c r="B618" s="126" t="s">
        <v>344</v>
      </c>
      <c r="C618" s="837" t="s">
        <v>363</v>
      </c>
      <c r="D618" s="837"/>
      <c r="E618" s="837"/>
      <c r="F618" s="837"/>
      <c r="G618" s="837"/>
      <c r="H618" s="837"/>
      <c r="I618" s="837"/>
      <c r="J618" s="837"/>
      <c r="K618" s="837"/>
      <c r="L618" s="838">
        <f>+L619+L620+L621</f>
        <v>0</v>
      </c>
      <c r="M618" s="838"/>
      <c r="N618" s="838"/>
      <c r="O618" s="838">
        <f t="shared" ref="O618" si="154">+O619+O620+O621</f>
        <v>0</v>
      </c>
      <c r="P618" s="838"/>
      <c r="Q618" s="838"/>
      <c r="R618" s="838">
        <f t="shared" ref="R618" si="155">+R619+R620+R621</f>
        <v>0</v>
      </c>
      <c r="S618" s="838"/>
      <c r="T618" s="838"/>
      <c r="U618" s="838">
        <f t="shared" ref="U618" si="156">+U619+U620+U621</f>
        <v>0</v>
      </c>
      <c r="V618" s="838"/>
      <c r="W618" s="838"/>
      <c r="X618" s="838">
        <f t="shared" ref="X618" si="157">+X619+X620+X621</f>
        <v>0</v>
      </c>
      <c r="Y618" s="838"/>
      <c r="Z618" s="839"/>
    </row>
    <row r="619" spans="1:26" ht="38.25" customHeight="1" x14ac:dyDescent="0.25">
      <c r="B619" s="163"/>
      <c r="C619" s="841" t="s">
        <v>364</v>
      </c>
      <c r="D619" s="841"/>
      <c r="E619" s="841"/>
      <c r="F619" s="841"/>
      <c r="G619" s="841"/>
      <c r="H619" s="841"/>
      <c r="I619" s="841"/>
      <c r="J619" s="841"/>
      <c r="K619" s="841"/>
      <c r="L619" s="801"/>
      <c r="M619" s="801"/>
      <c r="N619" s="801"/>
      <c r="O619" s="801"/>
      <c r="P619" s="801"/>
      <c r="Q619" s="801"/>
      <c r="R619" s="801"/>
      <c r="S619" s="801"/>
      <c r="T619" s="801"/>
      <c r="U619" s="815"/>
      <c r="V619" s="816"/>
      <c r="W619" s="817"/>
      <c r="X619" s="801"/>
      <c r="Y619" s="801"/>
      <c r="Z619" s="805"/>
    </row>
    <row r="620" spans="1:26" ht="41.25" customHeight="1" x14ac:dyDescent="0.25">
      <c r="B620" s="163"/>
      <c r="C620" s="841" t="s">
        <v>365</v>
      </c>
      <c r="D620" s="841"/>
      <c r="E620" s="841"/>
      <c r="F620" s="841"/>
      <c r="G620" s="841"/>
      <c r="H620" s="841"/>
      <c r="I620" s="841"/>
      <c r="J620" s="841"/>
      <c r="K620" s="841"/>
      <c r="L620" s="801"/>
      <c r="M620" s="801"/>
      <c r="N620" s="801"/>
      <c r="O620" s="801"/>
      <c r="P620" s="801"/>
      <c r="Q620" s="801"/>
      <c r="R620" s="801"/>
      <c r="S620" s="801"/>
      <c r="T620" s="801"/>
      <c r="U620" s="815"/>
      <c r="V620" s="816"/>
      <c r="W620" s="817"/>
      <c r="X620" s="801"/>
      <c r="Y620" s="801"/>
      <c r="Z620" s="805"/>
    </row>
    <row r="621" spans="1:26" ht="38.25" customHeight="1" x14ac:dyDescent="0.25">
      <c r="B621" s="128"/>
      <c r="C621" s="837" t="s">
        <v>366</v>
      </c>
      <c r="D621" s="837"/>
      <c r="E621" s="837"/>
      <c r="F621" s="837"/>
      <c r="G621" s="837"/>
      <c r="H621" s="837"/>
      <c r="I621" s="837"/>
      <c r="J621" s="837"/>
      <c r="K621" s="837"/>
      <c r="L621" s="801"/>
      <c r="M621" s="801"/>
      <c r="N621" s="801"/>
      <c r="O621" s="801"/>
      <c r="P621" s="801"/>
      <c r="Q621" s="801"/>
      <c r="R621" s="801"/>
      <c r="S621" s="801"/>
      <c r="T621" s="801"/>
      <c r="U621" s="815"/>
      <c r="V621" s="816"/>
      <c r="W621" s="817"/>
      <c r="X621" s="801"/>
      <c r="Y621" s="801"/>
      <c r="Z621" s="805"/>
    </row>
    <row r="622" spans="1:26" ht="25.15" customHeight="1" thickBot="1" x14ac:dyDescent="0.3">
      <c r="A622" s="22"/>
      <c r="B622" s="173" t="s">
        <v>348</v>
      </c>
      <c r="C622" s="847" t="s">
        <v>367</v>
      </c>
      <c r="D622" s="847"/>
      <c r="E622" s="847"/>
      <c r="F622" s="847"/>
      <c r="G622" s="847"/>
      <c r="H622" s="847"/>
      <c r="I622" s="847"/>
      <c r="J622" s="847"/>
      <c r="K622" s="847"/>
      <c r="L622" s="848"/>
      <c r="M622" s="848"/>
      <c r="N622" s="848"/>
      <c r="O622" s="848"/>
      <c r="P622" s="848"/>
      <c r="Q622" s="848"/>
      <c r="R622" s="848"/>
      <c r="S622" s="848"/>
      <c r="T622" s="848"/>
      <c r="U622" s="849"/>
      <c r="V622" s="850"/>
      <c r="W622" s="851"/>
      <c r="X622" s="848"/>
      <c r="Y622" s="848"/>
      <c r="Z622" s="852"/>
    </row>
    <row r="623" spans="1:26" ht="25.35" customHeight="1" thickBot="1" x14ac:dyDescent="0.3">
      <c r="B623" s="137" t="s">
        <v>368</v>
      </c>
      <c r="C623" s="806" t="s">
        <v>369</v>
      </c>
      <c r="D623" s="806"/>
      <c r="E623" s="806"/>
      <c r="F623" s="806"/>
      <c r="G623" s="806"/>
      <c r="H623" s="806"/>
      <c r="I623" s="806"/>
      <c r="J623" s="806"/>
      <c r="K623" s="806"/>
      <c r="L623" s="842"/>
      <c r="M623" s="842"/>
      <c r="N623" s="842"/>
      <c r="O623" s="842"/>
      <c r="P623" s="842"/>
      <c r="Q623" s="842"/>
      <c r="R623" s="842"/>
      <c r="S623" s="842"/>
      <c r="T623" s="842"/>
      <c r="U623" s="843"/>
      <c r="V623" s="844"/>
      <c r="W623" s="845"/>
      <c r="X623" s="842"/>
      <c r="Y623" s="842"/>
      <c r="Z623" s="846"/>
    </row>
    <row r="624" spans="1:26" ht="25.15" customHeight="1" thickBot="1" x14ac:dyDescent="0.3">
      <c r="B624" s="181"/>
      <c r="C624" s="855" t="s">
        <v>370</v>
      </c>
      <c r="D624" s="856"/>
      <c r="E624" s="856"/>
      <c r="F624" s="856"/>
      <c r="G624" s="856"/>
      <c r="H624" s="856"/>
      <c r="I624" s="856"/>
      <c r="J624" s="856"/>
      <c r="K624" s="857"/>
      <c r="L624" s="858"/>
      <c r="M624" s="858"/>
      <c r="N624" s="858"/>
      <c r="O624" s="858"/>
      <c r="P624" s="858"/>
      <c r="Q624" s="858"/>
      <c r="R624" s="858"/>
      <c r="S624" s="858"/>
      <c r="T624" s="858"/>
      <c r="U624" s="859"/>
      <c r="V624" s="860"/>
      <c r="W624" s="861"/>
      <c r="X624" s="858"/>
      <c r="Y624" s="858"/>
      <c r="Z624" s="862"/>
    </row>
    <row r="625" spans="1:26" ht="36" customHeight="1" thickBot="1" x14ac:dyDescent="0.3">
      <c r="A625" s="129"/>
      <c r="B625" s="853" t="s">
        <v>371</v>
      </c>
      <c r="C625" s="853"/>
      <c r="D625" s="853"/>
      <c r="E625" s="853"/>
      <c r="F625" s="853"/>
      <c r="G625" s="853"/>
      <c r="H625" s="853"/>
      <c r="I625" s="853"/>
      <c r="J625" s="853"/>
      <c r="K625" s="853"/>
      <c r="L625" s="853"/>
      <c r="M625" s="853"/>
      <c r="N625" s="853"/>
      <c r="O625" s="853"/>
      <c r="P625" s="853"/>
      <c r="Q625" s="853"/>
      <c r="R625" s="853"/>
      <c r="S625" s="853"/>
      <c r="T625" s="853"/>
      <c r="U625" s="853"/>
      <c r="V625" s="853"/>
      <c r="W625" s="853"/>
      <c r="X625" s="853"/>
      <c r="Y625" s="853"/>
      <c r="Z625" s="853"/>
    </row>
    <row r="626" spans="1:26" ht="24.95" customHeight="1" thickBot="1" x14ac:dyDescent="0.3">
      <c r="A626" s="87"/>
      <c r="B626" s="118"/>
      <c r="C626" s="854" t="s">
        <v>327</v>
      </c>
      <c r="D626" s="854"/>
      <c r="E626" s="854"/>
      <c r="F626" s="854"/>
      <c r="G626" s="854"/>
      <c r="H626" s="854"/>
      <c r="I626" s="854"/>
      <c r="J626" s="854"/>
      <c r="K626" s="854"/>
      <c r="L626" s="732">
        <v>2026</v>
      </c>
      <c r="M626" s="730"/>
      <c r="N626" s="731"/>
      <c r="O626" s="732">
        <f>+L626+1</f>
        <v>2027</v>
      </c>
      <c r="P626" s="730"/>
      <c r="Q626" s="731"/>
      <c r="R626" s="732">
        <f>+O626+1</f>
        <v>2028</v>
      </c>
      <c r="S626" s="730"/>
      <c r="T626" s="731"/>
      <c r="U626" s="732">
        <f>+R626+1</f>
        <v>2029</v>
      </c>
      <c r="V626" s="730"/>
      <c r="W626" s="731"/>
      <c r="X626" s="732">
        <f>+U626+1</f>
        <v>2030</v>
      </c>
      <c r="Y626" s="730"/>
      <c r="Z626" s="733"/>
    </row>
    <row r="627" spans="1:26" ht="30" customHeight="1" thickBot="1" x14ac:dyDescent="0.3">
      <c r="B627" s="170"/>
      <c r="C627" s="809" t="s">
        <v>372</v>
      </c>
      <c r="D627" s="809"/>
      <c r="E627" s="809"/>
      <c r="F627" s="809"/>
      <c r="G627" s="809"/>
      <c r="H627" s="809"/>
      <c r="I627" s="809"/>
      <c r="J627" s="809"/>
      <c r="K627" s="809"/>
      <c r="L627" s="810">
        <f>+L628+L636+L639+L647+L657</f>
        <v>0</v>
      </c>
      <c r="M627" s="811"/>
      <c r="N627" s="812"/>
      <c r="O627" s="810">
        <f t="shared" ref="O627" si="158">+O628+O636+O639+O647+O657</f>
        <v>0</v>
      </c>
      <c r="P627" s="811"/>
      <c r="Q627" s="812"/>
      <c r="R627" s="810">
        <f t="shared" ref="R627" si="159">+R628+R636+R639+R647+R657</f>
        <v>0</v>
      </c>
      <c r="S627" s="811"/>
      <c r="T627" s="812"/>
      <c r="U627" s="810">
        <f t="shared" ref="U627" si="160">+U628+U636+U639+U647+U657</f>
        <v>0</v>
      </c>
      <c r="V627" s="811"/>
      <c r="W627" s="812"/>
      <c r="X627" s="810">
        <f t="shared" ref="X627" si="161">+X628+X636+X639+X647+X657</f>
        <v>0</v>
      </c>
      <c r="Y627" s="811"/>
      <c r="Z627" s="813"/>
    </row>
    <row r="628" spans="1:26" ht="25.15" customHeight="1" thickBot="1" x14ac:dyDescent="0.3">
      <c r="B628" s="137" t="s">
        <v>329</v>
      </c>
      <c r="C628" s="806" t="s">
        <v>373</v>
      </c>
      <c r="D628" s="806"/>
      <c r="E628" s="806"/>
      <c r="F628" s="806"/>
      <c r="G628" s="806"/>
      <c r="H628" s="806"/>
      <c r="I628" s="806"/>
      <c r="J628" s="806"/>
      <c r="K628" s="806"/>
      <c r="L628" s="807">
        <f>+L629+L630+L631+L633+L634+L635</f>
        <v>0</v>
      </c>
      <c r="M628" s="807"/>
      <c r="N628" s="807"/>
      <c r="O628" s="807">
        <f t="shared" ref="O628" si="162">+O629+O630+O631+O633+O634+O635</f>
        <v>0</v>
      </c>
      <c r="P628" s="807"/>
      <c r="Q628" s="807"/>
      <c r="R628" s="807">
        <f t="shared" ref="R628" si="163">+R629+R630+R631+R633+R634+R635</f>
        <v>0</v>
      </c>
      <c r="S628" s="807"/>
      <c r="T628" s="807"/>
      <c r="U628" s="807">
        <f t="shared" ref="U628" si="164">+U629+U630+U631+U633+U634+U635</f>
        <v>0</v>
      </c>
      <c r="V628" s="807"/>
      <c r="W628" s="807"/>
      <c r="X628" s="807">
        <f t="shared" ref="X628" si="165">+X629+X630+X631+X633+X634+X635</f>
        <v>0</v>
      </c>
      <c r="Y628" s="807"/>
      <c r="Z628" s="808"/>
    </row>
    <row r="629" spans="1:26" ht="25.15" customHeight="1" x14ac:dyDescent="0.25">
      <c r="B629" s="172" t="s">
        <v>331</v>
      </c>
      <c r="C629" s="840" t="s">
        <v>374</v>
      </c>
      <c r="D629" s="840"/>
      <c r="E629" s="840"/>
      <c r="F629" s="840"/>
      <c r="G629" s="840"/>
      <c r="H629" s="840"/>
      <c r="I629" s="840"/>
      <c r="J629" s="840"/>
      <c r="K629" s="840"/>
      <c r="L629" s="801"/>
      <c r="M629" s="801"/>
      <c r="N629" s="801"/>
      <c r="O629" s="801"/>
      <c r="P629" s="801"/>
      <c r="Q629" s="801"/>
      <c r="R629" s="801"/>
      <c r="S629" s="801"/>
      <c r="T629" s="801"/>
      <c r="U629" s="802"/>
      <c r="V629" s="803"/>
      <c r="W629" s="804"/>
      <c r="X629" s="801"/>
      <c r="Y629" s="801"/>
      <c r="Z629" s="805"/>
    </row>
    <row r="630" spans="1:26" ht="25.15" customHeight="1" x14ac:dyDescent="0.25">
      <c r="B630" s="126" t="s">
        <v>333</v>
      </c>
      <c r="C630" s="837" t="s">
        <v>375</v>
      </c>
      <c r="D630" s="837"/>
      <c r="E630" s="837"/>
      <c r="F630" s="837"/>
      <c r="G630" s="837"/>
      <c r="H630" s="837"/>
      <c r="I630" s="837"/>
      <c r="J630" s="837"/>
      <c r="K630" s="837"/>
      <c r="L630" s="776"/>
      <c r="M630" s="776"/>
      <c r="N630" s="776"/>
      <c r="O630" s="776"/>
      <c r="P630" s="776"/>
      <c r="Q630" s="776"/>
      <c r="R630" s="776"/>
      <c r="S630" s="776"/>
      <c r="T630" s="776"/>
      <c r="U630" s="815"/>
      <c r="V630" s="816"/>
      <c r="W630" s="817"/>
      <c r="X630" s="776"/>
      <c r="Y630" s="776"/>
      <c r="Z630" s="777"/>
    </row>
    <row r="631" spans="1:26" ht="25.15" customHeight="1" x14ac:dyDescent="0.25">
      <c r="B631" s="126" t="s">
        <v>342</v>
      </c>
      <c r="C631" s="837" t="s">
        <v>376</v>
      </c>
      <c r="D631" s="837"/>
      <c r="E631" s="837"/>
      <c r="F631" s="837"/>
      <c r="G631" s="837"/>
      <c r="H631" s="837"/>
      <c r="I631" s="837"/>
      <c r="J631" s="837"/>
      <c r="K631" s="837"/>
      <c r="L631" s="776"/>
      <c r="M631" s="776"/>
      <c r="N631" s="776"/>
      <c r="O631" s="776"/>
      <c r="P631" s="776"/>
      <c r="Q631" s="776"/>
      <c r="R631" s="776"/>
      <c r="S631" s="776"/>
      <c r="T631" s="776"/>
      <c r="U631" s="815"/>
      <c r="V631" s="816"/>
      <c r="W631" s="817"/>
      <c r="X631" s="776"/>
      <c r="Y631" s="776"/>
      <c r="Z631" s="777"/>
    </row>
    <row r="632" spans="1:26" ht="25.15" customHeight="1" x14ac:dyDescent="0.25">
      <c r="B632" s="126" t="s">
        <v>344</v>
      </c>
      <c r="C632" s="837" t="s">
        <v>377</v>
      </c>
      <c r="D632" s="837"/>
      <c r="E632" s="837"/>
      <c r="F632" s="837"/>
      <c r="G632" s="837"/>
      <c r="H632" s="837"/>
      <c r="I632" s="837"/>
      <c r="J632" s="837"/>
      <c r="K632" s="837"/>
      <c r="L632" s="776"/>
      <c r="M632" s="776"/>
      <c r="N632" s="776"/>
      <c r="O632" s="776"/>
      <c r="P632" s="776"/>
      <c r="Q632" s="776"/>
      <c r="R632" s="776"/>
      <c r="S632" s="776"/>
      <c r="T632" s="776"/>
      <c r="U632" s="815"/>
      <c r="V632" s="816"/>
      <c r="W632" s="817"/>
      <c r="X632" s="776"/>
      <c r="Y632" s="776"/>
      <c r="Z632" s="777"/>
    </row>
    <row r="633" spans="1:26" ht="38.25" customHeight="1" x14ac:dyDescent="0.25">
      <c r="B633" s="126" t="s">
        <v>348</v>
      </c>
      <c r="C633" s="837" t="s">
        <v>378</v>
      </c>
      <c r="D633" s="837"/>
      <c r="E633" s="837"/>
      <c r="F633" s="837"/>
      <c r="G633" s="837"/>
      <c r="H633" s="837"/>
      <c r="I633" s="837"/>
      <c r="J633" s="837"/>
      <c r="K633" s="837"/>
      <c r="L633" s="776"/>
      <c r="M633" s="776"/>
      <c r="N633" s="776"/>
      <c r="O633" s="776"/>
      <c r="P633" s="776"/>
      <c r="Q633" s="776"/>
      <c r="R633" s="776"/>
      <c r="S633" s="776"/>
      <c r="T633" s="776"/>
      <c r="U633" s="815"/>
      <c r="V633" s="816"/>
      <c r="W633" s="817"/>
      <c r="X633" s="776"/>
      <c r="Y633" s="776"/>
      <c r="Z633" s="777"/>
    </row>
    <row r="634" spans="1:26" ht="25.15" customHeight="1" x14ac:dyDescent="0.25">
      <c r="B634" s="126" t="s">
        <v>353</v>
      </c>
      <c r="C634" s="837" t="s">
        <v>379</v>
      </c>
      <c r="D634" s="837"/>
      <c r="E634" s="837"/>
      <c r="F634" s="837"/>
      <c r="G634" s="837"/>
      <c r="H634" s="837"/>
      <c r="I634" s="837"/>
      <c r="J634" s="837"/>
      <c r="K634" s="837"/>
      <c r="L634" s="776"/>
      <c r="M634" s="776"/>
      <c r="N634" s="776"/>
      <c r="O634" s="776"/>
      <c r="P634" s="776"/>
      <c r="Q634" s="776"/>
      <c r="R634" s="776"/>
      <c r="S634" s="776"/>
      <c r="T634" s="776"/>
      <c r="U634" s="815"/>
      <c r="V634" s="816"/>
      <c r="W634" s="817"/>
      <c r="X634" s="776"/>
      <c r="Y634" s="776"/>
      <c r="Z634" s="777"/>
    </row>
    <row r="635" spans="1:26" ht="25.15" customHeight="1" thickBot="1" x14ac:dyDescent="0.3">
      <c r="B635" s="173" t="s">
        <v>380</v>
      </c>
      <c r="C635" s="847" t="s">
        <v>381</v>
      </c>
      <c r="D635" s="847"/>
      <c r="E635" s="847"/>
      <c r="F635" s="847"/>
      <c r="G635" s="847"/>
      <c r="H635" s="847"/>
      <c r="I635" s="847"/>
      <c r="J635" s="847"/>
      <c r="K635" s="847"/>
      <c r="L635" s="863"/>
      <c r="M635" s="863"/>
      <c r="N635" s="863"/>
      <c r="O635" s="863"/>
      <c r="P635" s="863"/>
      <c r="Q635" s="863"/>
      <c r="R635" s="863"/>
      <c r="S635" s="863"/>
      <c r="T635" s="863"/>
      <c r="U635" s="849"/>
      <c r="V635" s="850"/>
      <c r="W635" s="851"/>
      <c r="X635" s="863"/>
      <c r="Y635" s="863"/>
      <c r="Z635" s="864"/>
    </row>
    <row r="636" spans="1:26" ht="36" customHeight="1" thickBot="1" x14ac:dyDescent="0.3">
      <c r="B636" s="137" t="s">
        <v>355</v>
      </c>
      <c r="C636" s="806" t="s">
        <v>382</v>
      </c>
      <c r="D636" s="806"/>
      <c r="E636" s="806"/>
      <c r="F636" s="806"/>
      <c r="G636" s="806"/>
      <c r="H636" s="806"/>
      <c r="I636" s="806"/>
      <c r="J636" s="806"/>
      <c r="K636" s="806"/>
      <c r="L636" s="807">
        <f>+L637+L638</f>
        <v>0</v>
      </c>
      <c r="M636" s="807"/>
      <c r="N636" s="807"/>
      <c r="O636" s="807">
        <f t="shared" ref="O636" si="166">+O637+O638</f>
        <v>0</v>
      </c>
      <c r="P636" s="807"/>
      <c r="Q636" s="807"/>
      <c r="R636" s="807">
        <f t="shared" ref="R636" si="167">+R637+R638</f>
        <v>0</v>
      </c>
      <c r="S636" s="807"/>
      <c r="T636" s="807"/>
      <c r="U636" s="807">
        <f t="shared" ref="U636" si="168">+U637+U638</f>
        <v>0</v>
      </c>
      <c r="V636" s="807"/>
      <c r="W636" s="807"/>
      <c r="X636" s="807">
        <f t="shared" ref="X636" si="169">+X637+X638</f>
        <v>0</v>
      </c>
      <c r="Y636" s="807"/>
      <c r="Z636" s="808"/>
    </row>
    <row r="637" spans="1:26" ht="34.5" customHeight="1" x14ac:dyDescent="0.25">
      <c r="B637" s="134" t="s">
        <v>331</v>
      </c>
      <c r="C637" s="866" t="s">
        <v>383</v>
      </c>
      <c r="D637" s="866"/>
      <c r="E637" s="866"/>
      <c r="F637" s="866"/>
      <c r="G637" s="866"/>
      <c r="H637" s="866"/>
      <c r="I637" s="866"/>
      <c r="J637" s="866"/>
      <c r="K637" s="866"/>
      <c r="L637" s="801"/>
      <c r="M637" s="801"/>
      <c r="N637" s="801"/>
      <c r="O637" s="801"/>
      <c r="P637" s="801"/>
      <c r="Q637" s="801"/>
      <c r="R637" s="801"/>
      <c r="S637" s="801"/>
      <c r="T637" s="801"/>
      <c r="U637" s="802"/>
      <c r="V637" s="803"/>
      <c r="W637" s="804"/>
      <c r="X637" s="801"/>
      <c r="Y637" s="801"/>
      <c r="Z637" s="805"/>
    </row>
    <row r="638" spans="1:26" ht="51" customHeight="1" thickBot="1" x14ac:dyDescent="0.3">
      <c r="B638" s="136" t="s">
        <v>333</v>
      </c>
      <c r="C638" s="865" t="s">
        <v>384</v>
      </c>
      <c r="D638" s="865"/>
      <c r="E638" s="865"/>
      <c r="F638" s="865"/>
      <c r="G638" s="865"/>
      <c r="H638" s="865"/>
      <c r="I638" s="865"/>
      <c r="J638" s="865"/>
      <c r="K638" s="865"/>
      <c r="L638" s="848"/>
      <c r="M638" s="848"/>
      <c r="N638" s="848"/>
      <c r="O638" s="848"/>
      <c r="P638" s="848"/>
      <c r="Q638" s="848"/>
      <c r="R638" s="848"/>
      <c r="S638" s="848"/>
      <c r="T638" s="848"/>
      <c r="U638" s="849"/>
      <c r="V638" s="850"/>
      <c r="W638" s="851"/>
      <c r="X638" s="848"/>
      <c r="Y638" s="848"/>
      <c r="Z638" s="852"/>
    </row>
    <row r="639" spans="1:26" ht="27" customHeight="1" thickBot="1" x14ac:dyDescent="0.3">
      <c r="B639" s="137" t="s">
        <v>368</v>
      </c>
      <c r="C639" s="806" t="s">
        <v>385</v>
      </c>
      <c r="D639" s="806"/>
      <c r="E639" s="806"/>
      <c r="F639" s="806"/>
      <c r="G639" s="806"/>
      <c r="H639" s="806"/>
      <c r="I639" s="806"/>
      <c r="J639" s="806"/>
      <c r="K639" s="806"/>
      <c r="L639" s="807">
        <f>+L640+L645+L646</f>
        <v>0</v>
      </c>
      <c r="M639" s="807"/>
      <c r="N639" s="807"/>
      <c r="O639" s="807">
        <f t="shared" ref="O639" si="170">+O640+O645+O646</f>
        <v>0</v>
      </c>
      <c r="P639" s="807"/>
      <c r="Q639" s="807"/>
      <c r="R639" s="807">
        <f t="shared" ref="R639" si="171">+R640+R645+R646</f>
        <v>0</v>
      </c>
      <c r="S639" s="807"/>
      <c r="T639" s="807"/>
      <c r="U639" s="807">
        <f t="shared" ref="U639" si="172">+U640+U645+U646</f>
        <v>0</v>
      </c>
      <c r="V639" s="807"/>
      <c r="W639" s="807"/>
      <c r="X639" s="807">
        <f t="shared" ref="X639" si="173">+X640+X645+X646</f>
        <v>0</v>
      </c>
      <c r="Y639" s="807"/>
      <c r="Z639" s="808"/>
    </row>
    <row r="640" spans="1:26" ht="25.15" customHeight="1" x14ac:dyDescent="0.25">
      <c r="B640" s="134" t="s">
        <v>331</v>
      </c>
      <c r="C640" s="866" t="s">
        <v>386</v>
      </c>
      <c r="D640" s="866"/>
      <c r="E640" s="866"/>
      <c r="F640" s="866"/>
      <c r="G640" s="866"/>
      <c r="H640" s="866"/>
      <c r="I640" s="866"/>
      <c r="J640" s="866"/>
      <c r="K640" s="866"/>
      <c r="L640" s="818">
        <f>+L641+L642+L643+L644</f>
        <v>0</v>
      </c>
      <c r="M640" s="818"/>
      <c r="N640" s="818"/>
      <c r="O640" s="818">
        <f t="shared" ref="O640" si="174">+O641+O642+O643+O644</f>
        <v>0</v>
      </c>
      <c r="P640" s="818"/>
      <c r="Q640" s="818"/>
      <c r="R640" s="818">
        <f t="shared" ref="R640" si="175">+R641+R642+R643+R644</f>
        <v>0</v>
      </c>
      <c r="S640" s="818"/>
      <c r="T640" s="818"/>
      <c r="U640" s="818">
        <f t="shared" ref="U640" si="176">+U641+U642+U643+U644</f>
        <v>0</v>
      </c>
      <c r="V640" s="818"/>
      <c r="W640" s="818"/>
      <c r="X640" s="818">
        <f t="shared" ref="X640" si="177">+X641+X642+X643+X644</f>
        <v>0</v>
      </c>
      <c r="Y640" s="818"/>
      <c r="Z640" s="819"/>
    </row>
    <row r="641" spans="2:26" ht="38.25" customHeight="1" x14ac:dyDescent="0.25">
      <c r="B641" s="130"/>
      <c r="C641" s="775" t="s">
        <v>387</v>
      </c>
      <c r="D641" s="775"/>
      <c r="E641" s="775"/>
      <c r="F641" s="775"/>
      <c r="G641" s="775"/>
      <c r="H641" s="775"/>
      <c r="I641" s="775"/>
      <c r="J641" s="775"/>
      <c r="K641" s="775"/>
      <c r="L641" s="776"/>
      <c r="M641" s="776"/>
      <c r="N641" s="776"/>
      <c r="O641" s="776"/>
      <c r="P641" s="776"/>
      <c r="Q641" s="776"/>
      <c r="R641" s="776"/>
      <c r="S641" s="776"/>
      <c r="T641" s="776"/>
      <c r="U641" s="815"/>
      <c r="V641" s="816"/>
      <c r="W641" s="817"/>
      <c r="X641" s="776"/>
      <c r="Y641" s="776"/>
      <c r="Z641" s="777"/>
    </row>
    <row r="642" spans="2:26" ht="22.5" customHeight="1" x14ac:dyDescent="0.25">
      <c r="B642" s="130"/>
      <c r="C642" s="775" t="s">
        <v>388</v>
      </c>
      <c r="D642" s="775"/>
      <c r="E642" s="775"/>
      <c r="F642" s="775"/>
      <c r="G642" s="775"/>
      <c r="H642" s="775"/>
      <c r="I642" s="775"/>
      <c r="J642" s="775"/>
      <c r="K642" s="775"/>
      <c r="L642" s="776"/>
      <c r="M642" s="776"/>
      <c r="N642" s="776"/>
      <c r="O642" s="776"/>
      <c r="P642" s="776"/>
      <c r="Q642" s="776"/>
      <c r="R642" s="776"/>
      <c r="S642" s="776"/>
      <c r="T642" s="776"/>
      <c r="U642" s="815"/>
      <c r="V642" s="816"/>
      <c r="W642" s="817"/>
      <c r="X642" s="776"/>
      <c r="Y642" s="776"/>
      <c r="Z642" s="777"/>
    </row>
    <row r="643" spans="2:26" ht="32.25" customHeight="1" x14ac:dyDescent="0.25">
      <c r="B643" s="130"/>
      <c r="C643" s="775" t="s">
        <v>389</v>
      </c>
      <c r="D643" s="775"/>
      <c r="E643" s="775"/>
      <c r="F643" s="775"/>
      <c r="G643" s="775"/>
      <c r="H643" s="775"/>
      <c r="I643" s="775"/>
      <c r="J643" s="775"/>
      <c r="K643" s="775"/>
      <c r="L643" s="776"/>
      <c r="M643" s="776"/>
      <c r="N643" s="776"/>
      <c r="O643" s="776"/>
      <c r="P643" s="776"/>
      <c r="Q643" s="776"/>
      <c r="R643" s="776"/>
      <c r="S643" s="776"/>
      <c r="T643" s="776"/>
      <c r="U643" s="815"/>
      <c r="V643" s="816"/>
      <c r="W643" s="817"/>
      <c r="X643" s="776"/>
      <c r="Y643" s="776"/>
      <c r="Z643" s="777"/>
    </row>
    <row r="644" spans="2:26" ht="25.15" customHeight="1" x14ac:dyDescent="0.25">
      <c r="B644" s="130"/>
      <c r="C644" s="775" t="s">
        <v>390</v>
      </c>
      <c r="D644" s="775"/>
      <c r="E644" s="775"/>
      <c r="F644" s="775"/>
      <c r="G644" s="775"/>
      <c r="H644" s="775"/>
      <c r="I644" s="775"/>
      <c r="J644" s="775"/>
      <c r="K644" s="775"/>
      <c r="L644" s="776"/>
      <c r="M644" s="776"/>
      <c r="N644" s="776"/>
      <c r="O644" s="776"/>
      <c r="P644" s="776"/>
      <c r="Q644" s="776"/>
      <c r="R644" s="776"/>
      <c r="S644" s="776"/>
      <c r="T644" s="776"/>
      <c r="U644" s="815"/>
      <c r="V644" s="816"/>
      <c r="W644" s="817"/>
      <c r="X644" s="776"/>
      <c r="Y644" s="776"/>
      <c r="Z644" s="777"/>
    </row>
    <row r="645" spans="2:26" ht="25.15" customHeight="1" x14ac:dyDescent="0.25">
      <c r="B645" s="130" t="s">
        <v>333</v>
      </c>
      <c r="C645" s="867" t="s">
        <v>391</v>
      </c>
      <c r="D645" s="296"/>
      <c r="E645" s="296"/>
      <c r="F645" s="296"/>
      <c r="G645" s="296"/>
      <c r="H645" s="296"/>
      <c r="I645" s="296"/>
      <c r="J645" s="296"/>
      <c r="K645" s="297"/>
      <c r="L645" s="815"/>
      <c r="M645" s="816"/>
      <c r="N645" s="817"/>
      <c r="O645" s="815"/>
      <c r="P645" s="816"/>
      <c r="Q645" s="817"/>
      <c r="R645" s="815"/>
      <c r="S645" s="816"/>
      <c r="T645" s="817"/>
      <c r="U645" s="815"/>
      <c r="V645" s="816"/>
      <c r="W645" s="817"/>
      <c r="X645" s="815"/>
      <c r="Y645" s="816"/>
      <c r="Z645" s="868"/>
    </row>
    <row r="646" spans="2:26" ht="25.15" customHeight="1" thickBot="1" x14ac:dyDescent="0.3">
      <c r="B646" s="136" t="s">
        <v>342</v>
      </c>
      <c r="C646" s="869" t="s">
        <v>392</v>
      </c>
      <c r="D646" s="870"/>
      <c r="E646" s="870"/>
      <c r="F646" s="870"/>
      <c r="G646" s="870"/>
      <c r="H646" s="870"/>
      <c r="I646" s="870"/>
      <c r="J646" s="870"/>
      <c r="K646" s="871"/>
      <c r="L646" s="849"/>
      <c r="M646" s="850"/>
      <c r="N646" s="851"/>
      <c r="O646" s="849"/>
      <c r="P646" s="850"/>
      <c r="Q646" s="851"/>
      <c r="R646" s="849"/>
      <c r="S646" s="850"/>
      <c r="T646" s="851"/>
      <c r="U646" s="849"/>
      <c r="V646" s="850"/>
      <c r="W646" s="851"/>
      <c r="X646" s="849"/>
      <c r="Y646" s="850"/>
      <c r="Z646" s="872"/>
    </row>
    <row r="647" spans="2:26" ht="25.15" customHeight="1" thickBot="1" x14ac:dyDescent="0.3">
      <c r="B647" s="137" t="s">
        <v>393</v>
      </c>
      <c r="C647" s="806" t="s">
        <v>394</v>
      </c>
      <c r="D647" s="806"/>
      <c r="E647" s="806"/>
      <c r="F647" s="806"/>
      <c r="G647" s="806"/>
      <c r="H647" s="806"/>
      <c r="I647" s="806"/>
      <c r="J647" s="806"/>
      <c r="K647" s="806"/>
      <c r="L647" s="807">
        <f>+L648+L649+L653</f>
        <v>0</v>
      </c>
      <c r="M647" s="807"/>
      <c r="N647" s="807"/>
      <c r="O647" s="807">
        <f t="shared" ref="O647" si="178">+O648+O649+O653</f>
        <v>0</v>
      </c>
      <c r="P647" s="807"/>
      <c r="Q647" s="807"/>
      <c r="R647" s="807">
        <f t="shared" ref="R647" si="179">+R648+R649+R653</f>
        <v>0</v>
      </c>
      <c r="S647" s="807"/>
      <c r="T647" s="807"/>
      <c r="U647" s="807">
        <f t="shared" ref="U647" si="180">+U648+U649+U653</f>
        <v>0</v>
      </c>
      <c r="V647" s="807"/>
      <c r="W647" s="807"/>
      <c r="X647" s="807">
        <f t="shared" ref="X647" si="181">+X648+X649+X653</f>
        <v>0</v>
      </c>
      <c r="Y647" s="807"/>
      <c r="Z647" s="808"/>
    </row>
    <row r="648" spans="2:26" ht="24.75" customHeight="1" x14ac:dyDescent="0.25">
      <c r="B648" s="134" t="s">
        <v>331</v>
      </c>
      <c r="C648" s="866" t="s">
        <v>395</v>
      </c>
      <c r="D648" s="866"/>
      <c r="E648" s="866"/>
      <c r="F648" s="866"/>
      <c r="G648" s="866"/>
      <c r="H648" s="866"/>
      <c r="I648" s="866"/>
      <c r="J648" s="866"/>
      <c r="K648" s="866"/>
      <c r="L648" s="801"/>
      <c r="M648" s="801"/>
      <c r="N648" s="801"/>
      <c r="O648" s="801"/>
      <c r="P648" s="801"/>
      <c r="Q648" s="801"/>
      <c r="R648" s="801"/>
      <c r="S648" s="801"/>
      <c r="T648" s="801"/>
      <c r="U648" s="802"/>
      <c r="V648" s="803"/>
      <c r="W648" s="804"/>
      <c r="X648" s="801"/>
      <c r="Y648" s="801"/>
      <c r="Z648" s="805"/>
    </row>
    <row r="649" spans="2:26" ht="25.15" customHeight="1" x14ac:dyDescent="0.25">
      <c r="B649" s="130" t="s">
        <v>333</v>
      </c>
      <c r="C649" s="775" t="s">
        <v>396</v>
      </c>
      <c r="D649" s="775"/>
      <c r="E649" s="775"/>
      <c r="F649" s="775"/>
      <c r="G649" s="775"/>
      <c r="H649" s="775"/>
      <c r="I649" s="775"/>
      <c r="J649" s="775"/>
      <c r="K649" s="775"/>
      <c r="L649" s="838">
        <f>+L650+L651+L652</f>
        <v>0</v>
      </c>
      <c r="M649" s="838"/>
      <c r="N649" s="838"/>
      <c r="O649" s="838">
        <f t="shared" ref="O649" si="182">+O650+O651+O652</f>
        <v>0</v>
      </c>
      <c r="P649" s="838"/>
      <c r="Q649" s="838"/>
      <c r="R649" s="838">
        <f t="shared" ref="R649" si="183">+R650+R651+R652</f>
        <v>0</v>
      </c>
      <c r="S649" s="838"/>
      <c r="T649" s="838"/>
      <c r="U649" s="838">
        <f t="shared" ref="U649" si="184">+U650+U651+U652</f>
        <v>0</v>
      </c>
      <c r="V649" s="838"/>
      <c r="W649" s="838"/>
      <c r="X649" s="838">
        <f t="shared" ref="X649" si="185">+X650+X651+X652</f>
        <v>0</v>
      </c>
      <c r="Y649" s="838"/>
      <c r="Z649" s="839"/>
    </row>
    <row r="650" spans="2:26" ht="37.5" customHeight="1" x14ac:dyDescent="0.25">
      <c r="B650" s="130"/>
      <c r="C650" s="775" t="s">
        <v>397</v>
      </c>
      <c r="D650" s="775"/>
      <c r="E650" s="775"/>
      <c r="F650" s="775"/>
      <c r="G650" s="775"/>
      <c r="H650" s="775"/>
      <c r="I650" s="775"/>
      <c r="J650" s="775"/>
      <c r="K650" s="775"/>
      <c r="L650" s="776"/>
      <c r="M650" s="776"/>
      <c r="N650" s="776"/>
      <c r="O650" s="776"/>
      <c r="P650" s="776"/>
      <c r="Q650" s="776"/>
      <c r="R650" s="776"/>
      <c r="S650" s="776"/>
      <c r="T650" s="776"/>
      <c r="U650" s="815"/>
      <c r="V650" s="816"/>
      <c r="W650" s="817"/>
      <c r="X650" s="776"/>
      <c r="Y650" s="776"/>
      <c r="Z650" s="777"/>
    </row>
    <row r="651" spans="2:26" ht="35.25" customHeight="1" x14ac:dyDescent="0.25">
      <c r="B651" s="130"/>
      <c r="C651" s="775" t="s">
        <v>398</v>
      </c>
      <c r="D651" s="775"/>
      <c r="E651" s="775"/>
      <c r="F651" s="775"/>
      <c r="G651" s="775"/>
      <c r="H651" s="775"/>
      <c r="I651" s="775"/>
      <c r="J651" s="775"/>
      <c r="K651" s="775"/>
      <c r="L651" s="776"/>
      <c r="M651" s="776"/>
      <c r="N651" s="776"/>
      <c r="O651" s="776"/>
      <c r="P651" s="776"/>
      <c r="Q651" s="776"/>
      <c r="R651" s="776"/>
      <c r="S651" s="776"/>
      <c r="T651" s="776"/>
      <c r="U651" s="815"/>
      <c r="V651" s="816"/>
      <c r="W651" s="817"/>
      <c r="X651" s="776"/>
      <c r="Y651" s="776"/>
      <c r="Z651" s="777"/>
    </row>
    <row r="652" spans="2:26" ht="25.15" customHeight="1" x14ac:dyDescent="0.25">
      <c r="B652" s="130"/>
      <c r="C652" s="775" t="s">
        <v>399</v>
      </c>
      <c r="D652" s="775"/>
      <c r="E652" s="775"/>
      <c r="F652" s="775"/>
      <c r="G652" s="775"/>
      <c r="H652" s="775"/>
      <c r="I652" s="775"/>
      <c r="J652" s="775"/>
      <c r="K652" s="775"/>
      <c r="L652" s="776"/>
      <c r="M652" s="776"/>
      <c r="N652" s="776"/>
      <c r="O652" s="776"/>
      <c r="P652" s="776"/>
      <c r="Q652" s="776"/>
      <c r="R652" s="776"/>
      <c r="S652" s="776"/>
      <c r="T652" s="776"/>
      <c r="U652" s="815"/>
      <c r="V652" s="816"/>
      <c r="W652" s="817"/>
      <c r="X652" s="776"/>
      <c r="Y652" s="776"/>
      <c r="Z652" s="777"/>
    </row>
    <row r="653" spans="2:26" ht="25.15" customHeight="1" x14ac:dyDescent="0.25">
      <c r="B653" s="130" t="s">
        <v>342</v>
      </c>
      <c r="C653" s="867" t="s">
        <v>400</v>
      </c>
      <c r="D653" s="296"/>
      <c r="E653" s="296"/>
      <c r="F653" s="296"/>
      <c r="G653" s="296"/>
      <c r="H653" s="296"/>
      <c r="I653" s="296"/>
      <c r="J653" s="296"/>
      <c r="K653" s="297"/>
      <c r="L653" s="873">
        <f>+L654+L655+L656</f>
        <v>0</v>
      </c>
      <c r="M653" s="874"/>
      <c r="N653" s="875"/>
      <c r="O653" s="873">
        <f t="shared" ref="O653" si="186">+O654+O655+O656</f>
        <v>0</v>
      </c>
      <c r="P653" s="874"/>
      <c r="Q653" s="875"/>
      <c r="R653" s="873">
        <f t="shared" ref="R653" si="187">+R654+R655+R656</f>
        <v>0</v>
      </c>
      <c r="S653" s="874"/>
      <c r="T653" s="875"/>
      <c r="U653" s="873">
        <f t="shared" ref="U653" si="188">+U654+U655+U656</f>
        <v>0</v>
      </c>
      <c r="V653" s="874"/>
      <c r="W653" s="875"/>
      <c r="X653" s="873">
        <f t="shared" ref="X653" si="189">+X654+X655+X656</f>
        <v>0</v>
      </c>
      <c r="Y653" s="874"/>
      <c r="Z653" s="876"/>
    </row>
    <row r="654" spans="2:26" ht="36.75" customHeight="1" x14ac:dyDescent="0.25">
      <c r="B654" s="130"/>
      <c r="C654" s="775" t="s">
        <v>401</v>
      </c>
      <c r="D654" s="775"/>
      <c r="E654" s="775"/>
      <c r="F654" s="775"/>
      <c r="G654" s="775"/>
      <c r="H654" s="775"/>
      <c r="I654" s="775"/>
      <c r="J654" s="775"/>
      <c r="K654" s="775"/>
      <c r="L654" s="776"/>
      <c r="M654" s="776"/>
      <c r="N654" s="776"/>
      <c r="O654" s="776"/>
      <c r="P654" s="776"/>
      <c r="Q654" s="776"/>
      <c r="R654" s="776"/>
      <c r="S654" s="776"/>
      <c r="T654" s="776"/>
      <c r="U654" s="815"/>
      <c r="V654" s="816"/>
      <c r="W654" s="817"/>
      <c r="X654" s="776"/>
      <c r="Y654" s="776"/>
      <c r="Z654" s="777"/>
    </row>
    <row r="655" spans="2:26" ht="36" customHeight="1" x14ac:dyDescent="0.25">
      <c r="B655" s="130"/>
      <c r="C655" s="775" t="s">
        <v>402</v>
      </c>
      <c r="D655" s="775"/>
      <c r="E655" s="775"/>
      <c r="F655" s="775"/>
      <c r="G655" s="775"/>
      <c r="H655" s="775"/>
      <c r="I655" s="775"/>
      <c r="J655" s="775"/>
      <c r="K655" s="775"/>
      <c r="L655" s="776"/>
      <c r="M655" s="776"/>
      <c r="N655" s="776"/>
      <c r="O655" s="776"/>
      <c r="P655" s="776"/>
      <c r="Q655" s="776"/>
      <c r="R655" s="776"/>
      <c r="S655" s="776"/>
      <c r="T655" s="776"/>
      <c r="U655" s="815"/>
      <c r="V655" s="816"/>
      <c r="W655" s="817"/>
      <c r="X655" s="776"/>
      <c r="Y655" s="776"/>
      <c r="Z655" s="777"/>
    </row>
    <row r="656" spans="2:26" ht="28.5" customHeight="1" thickBot="1" x14ac:dyDescent="0.3">
      <c r="B656" s="136"/>
      <c r="C656" s="865" t="s">
        <v>403</v>
      </c>
      <c r="D656" s="865"/>
      <c r="E656" s="865"/>
      <c r="F656" s="865"/>
      <c r="G656" s="865"/>
      <c r="H656" s="865"/>
      <c r="I656" s="865"/>
      <c r="J656" s="865"/>
      <c r="K656" s="865"/>
      <c r="L656" s="863"/>
      <c r="M656" s="863"/>
      <c r="N656" s="863"/>
      <c r="O656" s="863"/>
      <c r="P656" s="863"/>
      <c r="Q656" s="863"/>
      <c r="R656" s="863"/>
      <c r="S656" s="863"/>
      <c r="T656" s="863"/>
      <c r="U656" s="849"/>
      <c r="V656" s="850"/>
      <c r="W656" s="851"/>
      <c r="X656" s="863"/>
      <c r="Y656" s="863"/>
      <c r="Z656" s="864"/>
    </row>
    <row r="657" spans="1:26" ht="27" customHeight="1" thickBot="1" x14ac:dyDescent="0.3">
      <c r="B657" s="137" t="s">
        <v>404</v>
      </c>
      <c r="C657" s="806" t="s">
        <v>405</v>
      </c>
      <c r="D657" s="806"/>
      <c r="E657" s="806"/>
      <c r="F657" s="806"/>
      <c r="G657" s="806"/>
      <c r="H657" s="806"/>
      <c r="I657" s="806"/>
      <c r="J657" s="806"/>
      <c r="K657" s="806"/>
      <c r="L657" s="842"/>
      <c r="M657" s="842"/>
      <c r="N657" s="842"/>
      <c r="O657" s="842"/>
      <c r="P657" s="842"/>
      <c r="Q657" s="842"/>
      <c r="R657" s="842"/>
      <c r="S657" s="842"/>
      <c r="T657" s="842"/>
      <c r="U657" s="843"/>
      <c r="V657" s="844"/>
      <c r="W657" s="845"/>
      <c r="X657" s="842"/>
      <c r="Y657" s="842"/>
      <c r="Z657" s="846"/>
    </row>
    <row r="658" spans="1:26" ht="25.15" customHeight="1" thickBot="1" x14ac:dyDescent="0.3">
      <c r="B658" s="169"/>
      <c r="C658" s="882" t="s">
        <v>406</v>
      </c>
      <c r="D658" s="882"/>
      <c r="E658" s="882"/>
      <c r="F658" s="882"/>
      <c r="G658" s="882"/>
      <c r="H658" s="882"/>
      <c r="I658" s="882"/>
      <c r="J658" s="882"/>
      <c r="K658" s="882"/>
      <c r="L658" s="832">
        <v>0</v>
      </c>
      <c r="M658" s="832"/>
      <c r="N658" s="832"/>
      <c r="O658" s="832"/>
      <c r="P658" s="832"/>
      <c r="Q658" s="832"/>
      <c r="R658" s="832"/>
      <c r="S658" s="832"/>
      <c r="T658" s="832"/>
      <c r="U658" s="883"/>
      <c r="V658" s="884"/>
      <c r="W658" s="885"/>
      <c r="X658" s="832"/>
      <c r="Y658" s="832"/>
      <c r="Z658" s="836"/>
    </row>
    <row r="659" spans="1:26" ht="42" customHeight="1" thickBot="1" x14ac:dyDescent="0.3">
      <c r="B659" s="3"/>
      <c r="C659" s="880"/>
      <c r="D659" s="880"/>
      <c r="E659" s="880"/>
      <c r="F659" s="880"/>
      <c r="G659" s="880"/>
      <c r="H659" s="880"/>
      <c r="I659" s="880"/>
      <c r="J659" s="880"/>
      <c r="K659" s="880"/>
      <c r="L659" s="881"/>
      <c r="M659" s="881"/>
      <c r="N659" s="881"/>
      <c r="O659" s="881"/>
      <c r="P659" s="881"/>
      <c r="Q659" s="881"/>
      <c r="R659" s="881"/>
      <c r="S659" s="881"/>
      <c r="T659" s="881"/>
      <c r="U659" s="881"/>
      <c r="V659" s="881"/>
      <c r="W659" s="881"/>
      <c r="X659" s="881"/>
      <c r="Y659" s="881"/>
      <c r="Z659" s="881"/>
    </row>
    <row r="660" spans="1:26" ht="25.9" customHeight="1" x14ac:dyDescent="0.25">
      <c r="A660" s="132"/>
      <c r="B660" s="133" t="s">
        <v>0</v>
      </c>
      <c r="C660" s="877" t="s">
        <v>407</v>
      </c>
      <c r="D660" s="877"/>
      <c r="E660" s="877"/>
      <c r="F660" s="877"/>
      <c r="G660" s="877"/>
      <c r="H660" s="877"/>
      <c r="I660" s="877"/>
      <c r="J660" s="877"/>
      <c r="K660" s="877"/>
      <c r="L660" s="878">
        <f>+L592+L611+L623</f>
        <v>0</v>
      </c>
      <c r="M660" s="878"/>
      <c r="N660" s="878"/>
      <c r="O660" s="878">
        <f>+O592+O611+O623</f>
        <v>0</v>
      </c>
      <c r="P660" s="878"/>
      <c r="Q660" s="878"/>
      <c r="R660" s="878">
        <f>+R592+R611+R623</f>
        <v>0</v>
      </c>
      <c r="S660" s="878"/>
      <c r="T660" s="878"/>
      <c r="U660" s="878">
        <f>+U592+U611+U623</f>
        <v>0</v>
      </c>
      <c r="V660" s="878"/>
      <c r="W660" s="878"/>
      <c r="X660" s="878">
        <f>+X592+X611+X623</f>
        <v>0</v>
      </c>
      <c r="Y660" s="878"/>
      <c r="Z660" s="879"/>
    </row>
    <row r="661" spans="1:26" ht="25.9" customHeight="1" x14ac:dyDescent="0.25">
      <c r="A661" s="132"/>
      <c r="B661" s="130"/>
      <c r="C661" s="775" t="s">
        <v>408</v>
      </c>
      <c r="D661" s="775"/>
      <c r="E661" s="775"/>
      <c r="F661" s="775"/>
      <c r="G661" s="775"/>
      <c r="H661" s="775"/>
      <c r="I661" s="775"/>
      <c r="J661" s="775"/>
      <c r="K661" s="775"/>
      <c r="L661" s="838">
        <f>+L628+L636+L639+L647+L657</f>
        <v>0</v>
      </c>
      <c r="M661" s="838"/>
      <c r="N661" s="838"/>
      <c r="O661" s="838">
        <f>+O628+O636+O639+O647+O657</f>
        <v>0</v>
      </c>
      <c r="P661" s="838"/>
      <c r="Q661" s="838"/>
      <c r="R661" s="838">
        <f>+R628+R636+R639+R647+R657</f>
        <v>0</v>
      </c>
      <c r="S661" s="838"/>
      <c r="T661" s="838"/>
      <c r="U661" s="838">
        <f>+U628+U636+U639+U647+U657</f>
        <v>0</v>
      </c>
      <c r="V661" s="838"/>
      <c r="W661" s="838"/>
      <c r="X661" s="838">
        <f>+X628+X636+X639+X647+X657</f>
        <v>0</v>
      </c>
      <c r="Y661" s="838"/>
      <c r="Z661" s="839"/>
    </row>
    <row r="662" spans="1:26" ht="25.9" customHeight="1" thickBot="1" x14ac:dyDescent="0.3">
      <c r="A662" s="132"/>
      <c r="B662" s="131"/>
      <c r="C662" s="887" t="s">
        <v>409</v>
      </c>
      <c r="D662" s="887"/>
      <c r="E662" s="887"/>
      <c r="F662" s="887"/>
      <c r="G662" s="887"/>
      <c r="H662" s="887"/>
      <c r="I662" s="887"/>
      <c r="J662" s="887"/>
      <c r="K662" s="887"/>
      <c r="L662" s="888" t="str">
        <f>IF(L660=L661,"O.K.",L660-L661)</f>
        <v>O.K.</v>
      </c>
      <c r="M662" s="888"/>
      <c r="N662" s="888"/>
      <c r="O662" s="888" t="str">
        <f t="shared" ref="O662" si="190">IF(O660=O661,"O.K.",O660-O661)</f>
        <v>O.K.</v>
      </c>
      <c r="P662" s="888"/>
      <c r="Q662" s="888"/>
      <c r="R662" s="888" t="str">
        <f t="shared" ref="R662" si="191">IF(R660=R661,"O.K.",R660-R661)</f>
        <v>O.K.</v>
      </c>
      <c r="S662" s="888"/>
      <c r="T662" s="888"/>
      <c r="U662" s="888" t="str">
        <f t="shared" ref="U662" si="192">IF(U660=U661,"O.K.",U660-U661)</f>
        <v>O.K.</v>
      </c>
      <c r="V662" s="888"/>
      <c r="W662" s="888"/>
      <c r="X662" s="888" t="str">
        <f t="shared" ref="X662" si="193">IF(X660=X661,"O.K.",X660-X661)</f>
        <v>O.K.</v>
      </c>
      <c r="Y662" s="888"/>
      <c r="Z662" s="889"/>
    </row>
    <row r="663" spans="1:26" s="156" customFormat="1" ht="42" customHeight="1" x14ac:dyDescent="0.25">
      <c r="A663" s="145"/>
      <c r="B663" s="146"/>
      <c r="C663" s="147"/>
      <c r="D663" s="147"/>
      <c r="E663" s="147"/>
      <c r="F663" s="147"/>
      <c r="G663" s="147"/>
      <c r="H663" s="147"/>
      <c r="I663" s="147"/>
      <c r="J663" s="147"/>
      <c r="K663" s="147"/>
      <c r="L663" s="162"/>
      <c r="M663" s="162"/>
      <c r="N663" s="162"/>
      <c r="O663" s="162"/>
      <c r="P663" s="162"/>
      <c r="Q663" s="162"/>
      <c r="R663" s="162"/>
      <c r="S663" s="162"/>
      <c r="T663" s="162"/>
      <c r="U663" s="162"/>
      <c r="V663" s="162"/>
      <c r="W663" s="162"/>
      <c r="X663" s="162"/>
      <c r="Y663" s="162"/>
      <c r="Z663" s="162"/>
    </row>
    <row r="664" spans="1:26" s="180" customFormat="1" ht="48.75" customHeight="1" x14ac:dyDescent="0.25">
      <c r="A664" s="179"/>
      <c r="B664" s="146"/>
      <c r="C664" s="147"/>
      <c r="D664" s="147"/>
      <c r="E664" s="147"/>
      <c r="F664" s="147"/>
      <c r="G664" s="147"/>
      <c r="H664" s="147"/>
      <c r="I664" s="147"/>
      <c r="J664" s="147"/>
      <c r="K664" s="147"/>
      <c r="L664" s="162"/>
      <c r="M664" s="162"/>
      <c r="N664" s="162"/>
      <c r="O664" s="162"/>
      <c r="P664" s="162"/>
      <c r="Q664" s="162"/>
      <c r="R664" s="162"/>
      <c r="S664" s="162"/>
      <c r="T664" s="162"/>
      <c r="U664" s="162"/>
      <c r="V664" s="162"/>
      <c r="W664" s="162"/>
      <c r="X664" s="162"/>
      <c r="Y664" s="162"/>
      <c r="Z664" s="162"/>
    </row>
    <row r="665" spans="1:26" s="180" customFormat="1" ht="43.5" customHeight="1" x14ac:dyDescent="0.25">
      <c r="A665" s="179"/>
      <c r="B665" s="146"/>
      <c r="C665" s="147"/>
      <c r="D665" s="147"/>
      <c r="E665" s="147"/>
      <c r="F665" s="147"/>
      <c r="G665" s="147"/>
      <c r="H665" s="147"/>
      <c r="I665" s="147"/>
      <c r="J665" s="147"/>
      <c r="K665" s="147"/>
      <c r="L665" s="162"/>
      <c r="M665" s="162"/>
      <c r="N665" s="162"/>
      <c r="O665" s="162"/>
      <c r="P665" s="162"/>
      <c r="Q665" s="162"/>
      <c r="R665" s="162"/>
      <c r="S665" s="162"/>
      <c r="T665" s="162"/>
      <c r="U665" s="162"/>
      <c r="V665" s="162"/>
      <c r="W665" s="162"/>
      <c r="X665" s="162"/>
      <c r="Y665" s="162"/>
      <c r="Z665" s="162"/>
    </row>
    <row r="666" spans="1:26" s="180" customFormat="1" ht="35.25" customHeight="1" x14ac:dyDescent="0.25">
      <c r="A666" s="179"/>
      <c r="B666" s="146"/>
      <c r="C666" s="147"/>
      <c r="D666" s="147"/>
      <c r="E666" s="147"/>
      <c r="F666" s="147"/>
      <c r="G666" s="147"/>
      <c r="H666" s="147"/>
      <c r="I666" s="147"/>
      <c r="J666" s="147"/>
      <c r="K666" s="147"/>
      <c r="L666" s="162"/>
      <c r="M666" s="162"/>
      <c r="N666" s="162"/>
      <c r="O666" s="162"/>
      <c r="P666" s="162"/>
      <c r="Q666" s="162"/>
      <c r="R666" s="162"/>
      <c r="S666" s="162"/>
      <c r="T666" s="162"/>
      <c r="U666" s="162"/>
      <c r="V666" s="162"/>
      <c r="W666" s="162"/>
      <c r="X666" s="162"/>
      <c r="Y666" s="162"/>
      <c r="Z666" s="162"/>
    </row>
    <row r="667" spans="1:26" s="156" customFormat="1" ht="77.25" customHeight="1" x14ac:dyDescent="0.25">
      <c r="A667" s="145"/>
      <c r="B667" s="146"/>
      <c r="C667" s="147"/>
      <c r="D667" s="147"/>
      <c r="E667" s="147"/>
      <c r="F667" s="147"/>
      <c r="G667" s="147"/>
      <c r="H667" s="147"/>
      <c r="I667" s="147"/>
      <c r="J667" s="147"/>
      <c r="K667" s="147"/>
      <c r="L667" s="162"/>
      <c r="M667" s="162"/>
      <c r="N667" s="162"/>
      <c r="O667" s="162"/>
      <c r="P667" s="162"/>
      <c r="Q667" s="162"/>
      <c r="R667" s="162"/>
      <c r="S667" s="162"/>
      <c r="T667" s="162"/>
      <c r="U667" s="162"/>
      <c r="V667" s="162"/>
      <c r="W667" s="162"/>
      <c r="X667" s="162"/>
      <c r="Y667" s="162"/>
      <c r="Z667" s="162"/>
    </row>
    <row r="668" spans="1:26" s="111" customFormat="1" ht="62.25" customHeight="1" thickBot="1" x14ac:dyDescent="0.4">
      <c r="A668" s="21"/>
      <c r="B668" s="111" t="s">
        <v>410</v>
      </c>
      <c r="R668" s="886"/>
      <c r="S668" s="886"/>
      <c r="T668" s="886"/>
      <c r="U668" s="886"/>
      <c r="V668" s="886"/>
      <c r="W668" s="886"/>
      <c r="X668" s="886"/>
      <c r="Y668" s="886"/>
      <c r="Z668" s="886"/>
    </row>
    <row r="669" spans="1:26" ht="24.95" customHeight="1" thickBot="1" x14ac:dyDescent="0.3">
      <c r="B669" s="118"/>
      <c r="C669" s="224" t="s">
        <v>327</v>
      </c>
      <c r="D669" s="224"/>
      <c r="E669" s="224"/>
      <c r="F669" s="224"/>
      <c r="G669" s="224"/>
      <c r="H669" s="224"/>
      <c r="I669" s="224"/>
      <c r="J669" s="224"/>
      <c r="K669" s="224"/>
      <c r="L669" s="732">
        <v>2026</v>
      </c>
      <c r="M669" s="730"/>
      <c r="N669" s="731"/>
      <c r="O669" s="732">
        <f>+L669+1</f>
        <v>2027</v>
      </c>
      <c r="P669" s="730"/>
      <c r="Q669" s="731"/>
      <c r="R669" s="732">
        <f>+O669+1</f>
        <v>2028</v>
      </c>
      <c r="S669" s="730"/>
      <c r="T669" s="731"/>
      <c r="U669" s="732">
        <f>+R669+1</f>
        <v>2029</v>
      </c>
      <c r="V669" s="730"/>
      <c r="W669" s="731"/>
      <c r="X669" s="732">
        <f>+U669+1</f>
        <v>2030</v>
      </c>
      <c r="Y669" s="730"/>
      <c r="Z669" s="733"/>
    </row>
    <row r="670" spans="1:26" s="67" customFormat="1" ht="23.85" customHeight="1" thickBot="1" x14ac:dyDescent="0.3">
      <c r="A670" s="21"/>
      <c r="B670" s="137" t="s">
        <v>329</v>
      </c>
      <c r="C670" s="806" t="s">
        <v>411</v>
      </c>
      <c r="D670" s="806"/>
      <c r="E670" s="806"/>
      <c r="F670" s="806"/>
      <c r="G670" s="806"/>
      <c r="H670" s="806"/>
      <c r="I670" s="806"/>
      <c r="J670" s="806"/>
      <c r="K670" s="806"/>
      <c r="L670" s="807">
        <f>+L671+L672+L673</f>
        <v>0</v>
      </c>
      <c r="M670" s="807"/>
      <c r="N670" s="807"/>
      <c r="O670" s="807">
        <f t="shared" ref="O670" si="194">+O671+O672+O673</f>
        <v>0</v>
      </c>
      <c r="P670" s="807"/>
      <c r="Q670" s="807"/>
      <c r="R670" s="807">
        <f t="shared" ref="R670" si="195">+R671+R672+R673</f>
        <v>0</v>
      </c>
      <c r="S670" s="807"/>
      <c r="T670" s="807"/>
      <c r="U670" s="807">
        <f t="shared" ref="U670" si="196">+U671+U672+U673</f>
        <v>0</v>
      </c>
      <c r="V670" s="807"/>
      <c r="W670" s="807"/>
      <c r="X670" s="807">
        <f t="shared" ref="X670" si="197">+X671+X672+X673</f>
        <v>0</v>
      </c>
      <c r="Y670" s="807"/>
      <c r="Z670" s="808"/>
    </row>
    <row r="671" spans="1:26" ht="24" customHeight="1" x14ac:dyDescent="0.25">
      <c r="B671" s="134"/>
      <c r="C671" s="866" t="s">
        <v>412</v>
      </c>
      <c r="D671" s="866"/>
      <c r="E671" s="866"/>
      <c r="F671" s="866"/>
      <c r="G671" s="866"/>
      <c r="H671" s="866"/>
      <c r="I671" s="866"/>
      <c r="J671" s="866"/>
      <c r="K671" s="866"/>
      <c r="L671" s="801"/>
      <c r="M671" s="801"/>
      <c r="N671" s="801"/>
      <c r="O671" s="801"/>
      <c r="P671" s="801"/>
      <c r="Q671" s="801"/>
      <c r="R671" s="801"/>
      <c r="S671" s="801"/>
      <c r="T671" s="801"/>
      <c r="U671" s="802"/>
      <c r="V671" s="803"/>
      <c r="W671" s="804"/>
      <c r="X671" s="802"/>
      <c r="Y671" s="803"/>
      <c r="Z671" s="890"/>
    </row>
    <row r="672" spans="1:26" ht="21" customHeight="1" x14ac:dyDescent="0.25">
      <c r="B672" s="130"/>
      <c r="C672" s="775" t="s">
        <v>413</v>
      </c>
      <c r="D672" s="775"/>
      <c r="E672" s="775"/>
      <c r="F672" s="775"/>
      <c r="G672" s="775"/>
      <c r="H672" s="775"/>
      <c r="I672" s="775"/>
      <c r="J672" s="775"/>
      <c r="K672" s="775"/>
      <c r="L672" s="801"/>
      <c r="M672" s="801"/>
      <c r="N672" s="801"/>
      <c r="O672" s="801"/>
      <c r="P672" s="801"/>
      <c r="Q672" s="801"/>
      <c r="R672" s="801"/>
      <c r="S672" s="801"/>
      <c r="T672" s="801"/>
      <c r="U672" s="815"/>
      <c r="V672" s="816"/>
      <c r="W672" s="817"/>
      <c r="X672" s="815"/>
      <c r="Y672" s="816"/>
      <c r="Z672" s="868"/>
    </row>
    <row r="673" spans="1:26" ht="25.5" customHeight="1" x14ac:dyDescent="0.25">
      <c r="B673" s="130"/>
      <c r="C673" s="775" t="s">
        <v>414</v>
      </c>
      <c r="D673" s="775"/>
      <c r="E673" s="775"/>
      <c r="F673" s="775"/>
      <c r="G673" s="775"/>
      <c r="H673" s="775"/>
      <c r="I673" s="775"/>
      <c r="J673" s="775"/>
      <c r="K673" s="775"/>
      <c r="L673" s="801"/>
      <c r="M673" s="801"/>
      <c r="N673" s="801"/>
      <c r="O673" s="801"/>
      <c r="P673" s="801"/>
      <c r="Q673" s="801"/>
      <c r="R673" s="801"/>
      <c r="S673" s="801"/>
      <c r="T673" s="801"/>
      <c r="U673" s="815"/>
      <c r="V673" s="816"/>
      <c r="W673" s="817"/>
      <c r="X673" s="815"/>
      <c r="Y673" s="816"/>
      <c r="Z673" s="868"/>
    </row>
    <row r="674" spans="1:26" ht="42.75" customHeight="1" x14ac:dyDescent="0.25">
      <c r="B674" s="130" t="s">
        <v>415</v>
      </c>
      <c r="C674" s="775" t="s">
        <v>416</v>
      </c>
      <c r="D674" s="775"/>
      <c r="E674" s="775"/>
      <c r="F674" s="775"/>
      <c r="G674" s="775"/>
      <c r="H674" s="775"/>
      <c r="I674" s="775"/>
      <c r="J674" s="775"/>
      <c r="K674" s="775"/>
      <c r="L674" s="801"/>
      <c r="M674" s="801"/>
      <c r="N674" s="801"/>
      <c r="O674" s="801"/>
      <c r="P674" s="801"/>
      <c r="Q674" s="801"/>
      <c r="R674" s="801"/>
      <c r="S674" s="801"/>
      <c r="T674" s="801"/>
      <c r="U674" s="815"/>
      <c r="V674" s="816"/>
      <c r="W674" s="817"/>
      <c r="X674" s="815"/>
      <c r="Y674" s="816"/>
      <c r="Z674" s="868"/>
    </row>
    <row r="675" spans="1:26" ht="25.5" customHeight="1" x14ac:dyDescent="0.25">
      <c r="B675" s="130" t="s">
        <v>417</v>
      </c>
      <c r="C675" s="775" t="s">
        <v>418</v>
      </c>
      <c r="D675" s="775"/>
      <c r="E675" s="775"/>
      <c r="F675" s="775"/>
      <c r="G675" s="775"/>
      <c r="H675" s="775"/>
      <c r="I675" s="775"/>
      <c r="J675" s="775"/>
      <c r="K675" s="775"/>
      <c r="L675" s="801"/>
      <c r="M675" s="801"/>
      <c r="N675" s="801"/>
      <c r="O675" s="801"/>
      <c r="P675" s="801"/>
      <c r="Q675" s="801"/>
      <c r="R675" s="801"/>
      <c r="S675" s="801"/>
      <c r="T675" s="801"/>
      <c r="U675" s="815"/>
      <c r="V675" s="816"/>
      <c r="W675" s="817"/>
      <c r="X675" s="815"/>
      <c r="Y675" s="816"/>
      <c r="Z675" s="868"/>
    </row>
    <row r="676" spans="1:26" ht="53.25" customHeight="1" x14ac:dyDescent="0.25">
      <c r="B676" s="130" t="s">
        <v>404</v>
      </c>
      <c r="C676" s="775" t="s">
        <v>419</v>
      </c>
      <c r="D676" s="775"/>
      <c r="E676" s="775"/>
      <c r="F676" s="775"/>
      <c r="G676" s="775"/>
      <c r="H676" s="775"/>
      <c r="I676" s="775"/>
      <c r="J676" s="775"/>
      <c r="K676" s="775"/>
      <c r="L676" s="801"/>
      <c r="M676" s="801"/>
      <c r="N676" s="801"/>
      <c r="O676" s="801"/>
      <c r="P676" s="801"/>
      <c r="Q676" s="801"/>
      <c r="R676" s="801"/>
      <c r="S676" s="801"/>
      <c r="T676" s="801"/>
      <c r="U676" s="815"/>
      <c r="V676" s="816"/>
      <c r="W676" s="817"/>
      <c r="X676" s="815"/>
      <c r="Y676" s="816"/>
      <c r="Z676" s="868"/>
    </row>
    <row r="677" spans="1:26" ht="22.5" customHeight="1" thickBot="1" x14ac:dyDescent="0.3">
      <c r="B677" s="136" t="s">
        <v>4</v>
      </c>
      <c r="C677" s="865" t="s">
        <v>420</v>
      </c>
      <c r="D677" s="865"/>
      <c r="E677" s="865"/>
      <c r="F677" s="865"/>
      <c r="G677" s="865"/>
      <c r="H677" s="865"/>
      <c r="I677" s="865"/>
      <c r="J677" s="865"/>
      <c r="K677" s="865"/>
      <c r="L677" s="848"/>
      <c r="M677" s="848"/>
      <c r="N677" s="848"/>
      <c r="O677" s="848"/>
      <c r="P677" s="848"/>
      <c r="Q677" s="848"/>
      <c r="R677" s="848"/>
      <c r="S677" s="848"/>
      <c r="T677" s="848"/>
      <c r="U677" s="849"/>
      <c r="V677" s="850"/>
      <c r="W677" s="851"/>
      <c r="X677" s="849"/>
      <c r="Y677" s="850"/>
      <c r="Z677" s="872"/>
    </row>
    <row r="678" spans="1:26" ht="23.85" customHeight="1" thickBot="1" x14ac:dyDescent="0.3">
      <c r="B678" s="137" t="s">
        <v>421</v>
      </c>
      <c r="C678" s="806" t="s">
        <v>422</v>
      </c>
      <c r="D678" s="806"/>
      <c r="E678" s="806"/>
      <c r="F678" s="806"/>
      <c r="G678" s="806"/>
      <c r="H678" s="806"/>
      <c r="I678" s="806"/>
      <c r="J678" s="806"/>
      <c r="K678" s="806"/>
      <c r="L678" s="891">
        <f>+L670+L674+L675+L676+L677</f>
        <v>0</v>
      </c>
      <c r="M678" s="891"/>
      <c r="N678" s="891"/>
      <c r="O678" s="891">
        <f t="shared" ref="O678" si="198">+O670+O674+O675+O676+O677</f>
        <v>0</v>
      </c>
      <c r="P678" s="891"/>
      <c r="Q678" s="891"/>
      <c r="R678" s="891">
        <f t="shared" ref="R678" si="199">+R670+R674+R675+R676+R677</f>
        <v>0</v>
      </c>
      <c r="S678" s="891"/>
      <c r="T678" s="891"/>
      <c r="U678" s="891">
        <f t="shared" ref="U678" si="200">+U670+U674+U675+U676+U677</f>
        <v>0</v>
      </c>
      <c r="V678" s="891"/>
      <c r="W678" s="891"/>
      <c r="X678" s="891">
        <f t="shared" ref="X678" si="201">+X670+X674+X675+X676+X677</f>
        <v>0</v>
      </c>
      <c r="Y678" s="891"/>
      <c r="Z678" s="892"/>
    </row>
    <row r="679" spans="1:26" s="67" customFormat="1" ht="23.85" customHeight="1" thickBot="1" x14ac:dyDescent="0.3">
      <c r="A679" s="21"/>
      <c r="B679" s="137" t="s">
        <v>423</v>
      </c>
      <c r="C679" s="806" t="s">
        <v>424</v>
      </c>
      <c r="D679" s="806"/>
      <c r="E679" s="806"/>
      <c r="F679" s="806"/>
      <c r="G679" s="806"/>
      <c r="H679" s="806"/>
      <c r="I679" s="806"/>
      <c r="J679" s="806"/>
      <c r="K679" s="806"/>
      <c r="L679" s="807">
        <f>+L680+L684+L689+L693</f>
        <v>0</v>
      </c>
      <c r="M679" s="807"/>
      <c r="N679" s="807"/>
      <c r="O679" s="807">
        <f t="shared" ref="O679" si="202">+O680+O684+O689+O693</f>
        <v>0</v>
      </c>
      <c r="P679" s="807"/>
      <c r="Q679" s="807"/>
      <c r="R679" s="807">
        <f t="shared" ref="R679" si="203">+R680+R684+R689+R693</f>
        <v>0</v>
      </c>
      <c r="S679" s="807"/>
      <c r="T679" s="807"/>
      <c r="U679" s="807">
        <f t="shared" ref="U679" si="204">+U680+U684+U689+U693</f>
        <v>0</v>
      </c>
      <c r="V679" s="807"/>
      <c r="W679" s="807"/>
      <c r="X679" s="807">
        <f t="shared" ref="X679" si="205">+X680+X684+X689+X693</f>
        <v>0</v>
      </c>
      <c r="Y679" s="807"/>
      <c r="Z679" s="808"/>
    </row>
    <row r="680" spans="1:26" ht="25.15" customHeight="1" x14ac:dyDescent="0.25">
      <c r="B680" s="134" t="s">
        <v>331</v>
      </c>
      <c r="C680" s="866" t="s">
        <v>425</v>
      </c>
      <c r="D680" s="866"/>
      <c r="E680" s="866"/>
      <c r="F680" s="866"/>
      <c r="G680" s="866"/>
      <c r="H680" s="866"/>
      <c r="I680" s="866"/>
      <c r="J680" s="866"/>
      <c r="K680" s="866"/>
      <c r="L680" s="818">
        <f>+L681+L682+L683</f>
        <v>0</v>
      </c>
      <c r="M680" s="818"/>
      <c r="N680" s="818"/>
      <c r="O680" s="818">
        <f t="shared" ref="O680" si="206">+O681+O682+O683</f>
        <v>0</v>
      </c>
      <c r="P680" s="818"/>
      <c r="Q680" s="818"/>
      <c r="R680" s="818">
        <f t="shared" ref="R680" si="207">+R681+R682+R683</f>
        <v>0</v>
      </c>
      <c r="S680" s="818"/>
      <c r="T680" s="818"/>
      <c r="U680" s="818">
        <f t="shared" ref="U680" si="208">+U681+U682+U683</f>
        <v>0</v>
      </c>
      <c r="V680" s="818"/>
      <c r="W680" s="818"/>
      <c r="X680" s="818">
        <f t="shared" ref="X680" si="209">+X681+X682+X683</f>
        <v>0</v>
      </c>
      <c r="Y680" s="818"/>
      <c r="Z680" s="819"/>
    </row>
    <row r="681" spans="1:26" s="24" customFormat="1" ht="25.15" customHeight="1" x14ac:dyDescent="0.25">
      <c r="A681" s="155"/>
      <c r="B681" s="182"/>
      <c r="C681" s="893" t="s">
        <v>518</v>
      </c>
      <c r="D681" s="893"/>
      <c r="E681" s="893"/>
      <c r="F681" s="893"/>
      <c r="G681" s="893"/>
      <c r="H681" s="893"/>
      <c r="I681" s="893"/>
      <c r="J681" s="893"/>
      <c r="K681" s="893"/>
      <c r="L681" s="894"/>
      <c r="M681" s="894"/>
      <c r="N681" s="894"/>
      <c r="O681" s="894"/>
      <c r="P681" s="894"/>
      <c r="Q681" s="894"/>
      <c r="R681" s="894"/>
      <c r="S681" s="894"/>
      <c r="T681" s="894"/>
      <c r="U681" s="895"/>
      <c r="V681" s="896"/>
      <c r="W681" s="897"/>
      <c r="X681" s="895"/>
      <c r="Y681" s="896"/>
      <c r="Z681" s="898"/>
    </row>
    <row r="682" spans="1:26" ht="25.15" customHeight="1" x14ac:dyDescent="0.25">
      <c r="B682" s="130"/>
      <c r="C682" s="775" t="s">
        <v>426</v>
      </c>
      <c r="D682" s="775"/>
      <c r="E682" s="775"/>
      <c r="F682" s="775"/>
      <c r="G682" s="775"/>
      <c r="H682" s="775"/>
      <c r="I682" s="775"/>
      <c r="J682" s="775"/>
      <c r="K682" s="775"/>
      <c r="L682" s="801"/>
      <c r="M682" s="801"/>
      <c r="N682" s="801"/>
      <c r="O682" s="801"/>
      <c r="P682" s="801"/>
      <c r="Q682" s="801"/>
      <c r="R682" s="801"/>
      <c r="S682" s="801"/>
      <c r="T682" s="801"/>
      <c r="U682" s="815"/>
      <c r="V682" s="816"/>
      <c r="W682" s="817"/>
      <c r="X682" s="815"/>
      <c r="Y682" s="816"/>
      <c r="Z682" s="868"/>
    </row>
    <row r="683" spans="1:26" ht="25.15" customHeight="1" x14ac:dyDescent="0.25">
      <c r="B683" s="130"/>
      <c r="C683" s="775" t="s">
        <v>427</v>
      </c>
      <c r="D683" s="775"/>
      <c r="E683" s="775"/>
      <c r="F683" s="775"/>
      <c r="G683" s="775"/>
      <c r="H683" s="775"/>
      <c r="I683" s="775"/>
      <c r="J683" s="775"/>
      <c r="K683" s="775"/>
      <c r="L683" s="801"/>
      <c r="M683" s="801"/>
      <c r="N683" s="801"/>
      <c r="O683" s="801"/>
      <c r="P683" s="801"/>
      <c r="Q683" s="801"/>
      <c r="R683" s="801"/>
      <c r="S683" s="801"/>
      <c r="T683" s="801"/>
      <c r="U683" s="815"/>
      <c r="V683" s="816"/>
      <c r="W683" s="817"/>
      <c r="X683" s="815"/>
      <c r="Y683" s="816"/>
      <c r="Z683" s="868"/>
    </row>
    <row r="684" spans="1:26" ht="22.5" customHeight="1" x14ac:dyDescent="0.25">
      <c r="B684" s="130" t="s">
        <v>333</v>
      </c>
      <c r="C684" s="775" t="s">
        <v>290</v>
      </c>
      <c r="D684" s="775"/>
      <c r="E684" s="775"/>
      <c r="F684" s="775"/>
      <c r="G684" s="775"/>
      <c r="H684" s="775"/>
      <c r="I684" s="775"/>
      <c r="J684" s="775"/>
      <c r="K684" s="775"/>
      <c r="L684" s="818">
        <f>+L685+L686+L687+L688</f>
        <v>0</v>
      </c>
      <c r="M684" s="818"/>
      <c r="N684" s="818"/>
      <c r="O684" s="818">
        <f t="shared" ref="O684" si="210">+O685+O686+O687+O688</f>
        <v>0</v>
      </c>
      <c r="P684" s="818"/>
      <c r="Q684" s="818"/>
      <c r="R684" s="818">
        <f t="shared" ref="R684" si="211">+R685+R686+R687+R688</f>
        <v>0</v>
      </c>
      <c r="S684" s="818"/>
      <c r="T684" s="818"/>
      <c r="U684" s="818">
        <f t="shared" ref="U684" si="212">+U685+U686+U687+U688</f>
        <v>0</v>
      </c>
      <c r="V684" s="818"/>
      <c r="W684" s="818"/>
      <c r="X684" s="818">
        <f t="shared" ref="X684" si="213">+X685+X686+X687+X688</f>
        <v>0</v>
      </c>
      <c r="Y684" s="818"/>
      <c r="Z684" s="819"/>
    </row>
    <row r="685" spans="1:26" ht="25.5" customHeight="1" x14ac:dyDescent="0.25">
      <c r="B685" s="130"/>
      <c r="C685" s="775" t="s">
        <v>428</v>
      </c>
      <c r="D685" s="775"/>
      <c r="E685" s="775"/>
      <c r="F685" s="775"/>
      <c r="G685" s="775"/>
      <c r="H685" s="775"/>
      <c r="I685" s="775"/>
      <c r="J685" s="775"/>
      <c r="K685" s="775"/>
      <c r="L685" s="801"/>
      <c r="M685" s="801"/>
      <c r="N685" s="801"/>
      <c r="O685" s="801"/>
      <c r="P685" s="801"/>
      <c r="Q685" s="801"/>
      <c r="R685" s="801"/>
      <c r="S685" s="801"/>
      <c r="T685" s="801"/>
      <c r="U685" s="815"/>
      <c r="V685" s="816"/>
      <c r="W685" s="817"/>
      <c r="X685" s="815"/>
      <c r="Y685" s="816"/>
      <c r="Z685" s="868"/>
    </row>
    <row r="686" spans="1:26" ht="26.25" customHeight="1" x14ac:dyDescent="0.25">
      <c r="B686" s="130"/>
      <c r="C686" s="775" t="s">
        <v>429</v>
      </c>
      <c r="D686" s="775"/>
      <c r="E686" s="775"/>
      <c r="F686" s="775"/>
      <c r="G686" s="775"/>
      <c r="H686" s="775"/>
      <c r="I686" s="775"/>
      <c r="J686" s="775"/>
      <c r="K686" s="775"/>
      <c r="L686" s="801"/>
      <c r="M686" s="801"/>
      <c r="N686" s="801"/>
      <c r="O686" s="801"/>
      <c r="P686" s="801"/>
      <c r="Q686" s="801"/>
      <c r="R686" s="801"/>
      <c r="S686" s="801"/>
      <c r="T686" s="801"/>
      <c r="U686" s="815"/>
      <c r="V686" s="816"/>
      <c r="W686" s="817"/>
      <c r="X686" s="815"/>
      <c r="Y686" s="816"/>
      <c r="Z686" s="868"/>
    </row>
    <row r="687" spans="1:26" ht="24" customHeight="1" x14ac:dyDescent="0.25">
      <c r="B687" s="130"/>
      <c r="C687" s="775" t="s">
        <v>430</v>
      </c>
      <c r="D687" s="775"/>
      <c r="E687" s="775"/>
      <c r="F687" s="775"/>
      <c r="G687" s="775"/>
      <c r="H687" s="775"/>
      <c r="I687" s="775"/>
      <c r="J687" s="775"/>
      <c r="K687" s="775"/>
      <c r="L687" s="801"/>
      <c r="M687" s="801"/>
      <c r="N687" s="801"/>
      <c r="O687" s="801"/>
      <c r="P687" s="801"/>
      <c r="Q687" s="801"/>
      <c r="R687" s="801"/>
      <c r="S687" s="801"/>
      <c r="T687" s="801"/>
      <c r="U687" s="815"/>
      <c r="V687" s="816"/>
      <c r="W687" s="817"/>
      <c r="X687" s="815"/>
      <c r="Y687" s="816"/>
      <c r="Z687" s="868"/>
    </row>
    <row r="688" spans="1:26" ht="22.5" customHeight="1" x14ac:dyDescent="0.25">
      <c r="B688" s="135"/>
      <c r="C688" s="775" t="s">
        <v>431</v>
      </c>
      <c r="D688" s="775"/>
      <c r="E688" s="775"/>
      <c r="F688" s="775"/>
      <c r="G688" s="775"/>
      <c r="H688" s="775"/>
      <c r="I688" s="775"/>
      <c r="J688" s="775"/>
      <c r="K688" s="775"/>
      <c r="L688" s="801"/>
      <c r="M688" s="801"/>
      <c r="N688" s="801"/>
      <c r="O688" s="801"/>
      <c r="P688" s="801"/>
      <c r="Q688" s="801"/>
      <c r="R688" s="801"/>
      <c r="S688" s="801"/>
      <c r="T688" s="801"/>
      <c r="U688" s="815"/>
      <c r="V688" s="816"/>
      <c r="W688" s="817"/>
      <c r="X688" s="815"/>
      <c r="Y688" s="816"/>
      <c r="Z688" s="868"/>
    </row>
    <row r="689" spans="2:26" ht="24" customHeight="1" x14ac:dyDescent="0.25">
      <c r="B689" s="130" t="s">
        <v>342</v>
      </c>
      <c r="C689" s="775" t="s">
        <v>432</v>
      </c>
      <c r="D689" s="775"/>
      <c r="E689" s="775"/>
      <c r="F689" s="775"/>
      <c r="G689" s="775"/>
      <c r="H689" s="775"/>
      <c r="I689" s="775"/>
      <c r="J689" s="775"/>
      <c r="K689" s="775"/>
      <c r="L689" s="818">
        <f>+L690+L691+L692</f>
        <v>0</v>
      </c>
      <c r="M689" s="818"/>
      <c r="N689" s="818"/>
      <c r="O689" s="818">
        <f t="shared" ref="O689" si="214">+O690+O691+O692</f>
        <v>0</v>
      </c>
      <c r="P689" s="818"/>
      <c r="Q689" s="818"/>
      <c r="R689" s="818">
        <f t="shared" ref="R689" si="215">+R690+R691+R692</f>
        <v>0</v>
      </c>
      <c r="S689" s="818"/>
      <c r="T689" s="818"/>
      <c r="U689" s="818">
        <f t="shared" ref="U689" si="216">+U690+U691+U692</f>
        <v>0</v>
      </c>
      <c r="V689" s="818"/>
      <c r="W689" s="818"/>
      <c r="X689" s="818">
        <f t="shared" ref="X689" si="217">+X690+X691+X692</f>
        <v>0</v>
      </c>
      <c r="Y689" s="818"/>
      <c r="Z689" s="819"/>
    </row>
    <row r="690" spans="2:26" ht="27" customHeight="1" x14ac:dyDescent="0.25">
      <c r="B690" s="130"/>
      <c r="C690" s="775" t="s">
        <v>433</v>
      </c>
      <c r="D690" s="775"/>
      <c r="E690" s="775"/>
      <c r="F690" s="775"/>
      <c r="G690" s="775"/>
      <c r="H690" s="775"/>
      <c r="I690" s="775"/>
      <c r="J690" s="775"/>
      <c r="K690" s="775"/>
      <c r="L690" s="801"/>
      <c r="M690" s="801"/>
      <c r="N690" s="801"/>
      <c r="O690" s="801"/>
      <c r="P690" s="801"/>
      <c r="Q690" s="801"/>
      <c r="R690" s="801"/>
      <c r="S690" s="801"/>
      <c r="T690" s="801"/>
      <c r="U690" s="815"/>
      <c r="V690" s="816"/>
      <c r="W690" s="817"/>
      <c r="X690" s="815"/>
      <c r="Y690" s="816"/>
      <c r="Z690" s="868"/>
    </row>
    <row r="691" spans="2:26" ht="61.5" customHeight="1" x14ac:dyDescent="0.25">
      <c r="B691" s="130"/>
      <c r="C691" s="775" t="s">
        <v>434</v>
      </c>
      <c r="D691" s="775"/>
      <c r="E691" s="775"/>
      <c r="F691" s="775"/>
      <c r="G691" s="775"/>
      <c r="H691" s="775"/>
      <c r="I691" s="775"/>
      <c r="J691" s="775"/>
      <c r="K691" s="775"/>
      <c r="L691" s="801"/>
      <c r="M691" s="801"/>
      <c r="N691" s="801"/>
      <c r="O691" s="801"/>
      <c r="P691" s="801"/>
      <c r="Q691" s="801"/>
      <c r="R691" s="801"/>
      <c r="S691" s="801"/>
      <c r="T691" s="801"/>
      <c r="U691" s="815"/>
      <c r="V691" s="816"/>
      <c r="W691" s="817"/>
      <c r="X691" s="815"/>
      <c r="Y691" s="816"/>
      <c r="Z691" s="868"/>
    </row>
    <row r="692" spans="2:26" ht="43.5" customHeight="1" x14ac:dyDescent="0.25">
      <c r="B692" s="130"/>
      <c r="C692" s="775" t="s">
        <v>435</v>
      </c>
      <c r="D692" s="775"/>
      <c r="E692" s="775"/>
      <c r="F692" s="775"/>
      <c r="G692" s="775"/>
      <c r="H692" s="775"/>
      <c r="I692" s="775"/>
      <c r="J692" s="775"/>
      <c r="K692" s="775"/>
      <c r="L692" s="801"/>
      <c r="M692" s="801"/>
      <c r="N692" s="801"/>
      <c r="O692" s="801"/>
      <c r="P692" s="801"/>
      <c r="Q692" s="801"/>
      <c r="R692" s="801"/>
      <c r="S692" s="801"/>
      <c r="T692" s="801"/>
      <c r="U692" s="815"/>
      <c r="V692" s="816"/>
      <c r="W692" s="817"/>
      <c r="X692" s="815"/>
      <c r="Y692" s="816"/>
      <c r="Z692" s="868"/>
    </row>
    <row r="693" spans="2:26" ht="18.75" thickBot="1" x14ac:dyDescent="0.3">
      <c r="B693" s="136" t="s">
        <v>344</v>
      </c>
      <c r="C693" s="865" t="s">
        <v>436</v>
      </c>
      <c r="D693" s="865"/>
      <c r="E693" s="865"/>
      <c r="F693" s="865"/>
      <c r="G693" s="865"/>
      <c r="H693" s="865"/>
      <c r="I693" s="865"/>
      <c r="J693" s="865"/>
      <c r="K693" s="865"/>
      <c r="L693" s="848"/>
      <c r="M693" s="848"/>
      <c r="N693" s="848"/>
      <c r="O693" s="848"/>
      <c r="P693" s="848"/>
      <c r="Q693" s="848"/>
      <c r="R693" s="848"/>
      <c r="S693" s="848"/>
      <c r="T693" s="848"/>
      <c r="U693" s="849"/>
      <c r="V693" s="850"/>
      <c r="W693" s="851"/>
      <c r="X693" s="849"/>
      <c r="Y693" s="850"/>
      <c r="Z693" s="872"/>
    </row>
    <row r="694" spans="2:26" ht="23.85" customHeight="1" thickBot="1" x14ac:dyDescent="0.3">
      <c r="B694" s="137" t="s">
        <v>437</v>
      </c>
      <c r="C694" s="806" t="s">
        <v>438</v>
      </c>
      <c r="D694" s="806"/>
      <c r="E694" s="806"/>
      <c r="F694" s="806"/>
      <c r="G694" s="806"/>
      <c r="H694" s="806"/>
      <c r="I694" s="806"/>
      <c r="J694" s="806"/>
      <c r="K694" s="806"/>
      <c r="L694" s="891">
        <f>+L678-L679</f>
        <v>0</v>
      </c>
      <c r="M694" s="891"/>
      <c r="N694" s="891"/>
      <c r="O694" s="891">
        <f t="shared" ref="O694" si="218">+O678-O679</f>
        <v>0</v>
      </c>
      <c r="P694" s="891"/>
      <c r="Q694" s="891"/>
      <c r="R694" s="891">
        <f t="shared" ref="R694" si="219">+R678-R679</f>
        <v>0</v>
      </c>
      <c r="S694" s="891"/>
      <c r="T694" s="891"/>
      <c r="U694" s="891">
        <f t="shared" ref="U694" si="220">+U678-U679</f>
        <v>0</v>
      </c>
      <c r="V694" s="891"/>
      <c r="W694" s="891"/>
      <c r="X694" s="891">
        <f t="shared" ref="X694" si="221">+X678-X679</f>
        <v>0</v>
      </c>
      <c r="Y694" s="891"/>
      <c r="Z694" s="892"/>
    </row>
    <row r="695" spans="2:26" ht="22.5" customHeight="1" x14ac:dyDescent="0.25">
      <c r="B695" s="134" t="s">
        <v>439</v>
      </c>
      <c r="C695" s="866" t="s">
        <v>294</v>
      </c>
      <c r="D695" s="866"/>
      <c r="E695" s="866"/>
      <c r="F695" s="866"/>
      <c r="G695" s="866"/>
      <c r="H695" s="866"/>
      <c r="I695" s="866"/>
      <c r="J695" s="866"/>
      <c r="K695" s="866"/>
      <c r="L695" s="818">
        <f>+L696+L697+L698</f>
        <v>0</v>
      </c>
      <c r="M695" s="818"/>
      <c r="N695" s="818"/>
      <c r="O695" s="818">
        <f t="shared" ref="O695" si="222">+O696+O697+O698</f>
        <v>0</v>
      </c>
      <c r="P695" s="818"/>
      <c r="Q695" s="818"/>
      <c r="R695" s="818">
        <f t="shared" ref="R695" si="223">+R696+R697+R698</f>
        <v>0</v>
      </c>
      <c r="S695" s="818"/>
      <c r="T695" s="818"/>
      <c r="U695" s="818">
        <f t="shared" ref="U695" si="224">+U696+U697+U698</f>
        <v>0</v>
      </c>
      <c r="V695" s="818"/>
      <c r="W695" s="818"/>
      <c r="X695" s="818">
        <f t="shared" ref="X695" si="225">+X696+X697+X698</f>
        <v>0</v>
      </c>
      <c r="Y695" s="818"/>
      <c r="Z695" s="819"/>
    </row>
    <row r="696" spans="2:26" ht="24.75" customHeight="1" x14ac:dyDescent="0.25">
      <c r="B696" s="130"/>
      <c r="C696" s="775" t="s">
        <v>440</v>
      </c>
      <c r="D696" s="775"/>
      <c r="E696" s="775"/>
      <c r="F696" s="775"/>
      <c r="G696" s="775"/>
      <c r="H696" s="775"/>
      <c r="I696" s="775"/>
      <c r="J696" s="775"/>
      <c r="K696" s="775"/>
      <c r="L696" s="801"/>
      <c r="M696" s="801"/>
      <c r="N696" s="801"/>
      <c r="O696" s="801"/>
      <c r="P696" s="801"/>
      <c r="Q696" s="801"/>
      <c r="R696" s="801"/>
      <c r="S696" s="801"/>
      <c r="T696" s="801"/>
      <c r="U696" s="815"/>
      <c r="V696" s="816"/>
      <c r="W696" s="817"/>
      <c r="X696" s="815"/>
      <c r="Y696" s="816"/>
      <c r="Z696" s="868"/>
    </row>
    <row r="697" spans="2:26" ht="24.75" customHeight="1" x14ac:dyDescent="0.25">
      <c r="B697" s="130"/>
      <c r="C697" s="775" t="s">
        <v>441</v>
      </c>
      <c r="D697" s="775"/>
      <c r="E697" s="775"/>
      <c r="F697" s="775"/>
      <c r="G697" s="775"/>
      <c r="H697" s="775"/>
      <c r="I697" s="775"/>
      <c r="J697" s="775"/>
      <c r="K697" s="775"/>
      <c r="L697" s="801"/>
      <c r="M697" s="801"/>
      <c r="N697" s="801"/>
      <c r="O697" s="801"/>
      <c r="P697" s="801"/>
      <c r="Q697" s="801"/>
      <c r="R697" s="801"/>
      <c r="S697" s="801"/>
      <c r="T697" s="801"/>
      <c r="U697" s="815"/>
      <c r="V697" s="816"/>
      <c r="W697" s="817"/>
      <c r="X697" s="815"/>
      <c r="Y697" s="816"/>
      <c r="Z697" s="868"/>
    </row>
    <row r="698" spans="2:26" ht="21.75" customHeight="1" x14ac:dyDescent="0.25">
      <c r="B698" s="130"/>
      <c r="C698" s="775" t="s">
        <v>442</v>
      </c>
      <c r="D698" s="775"/>
      <c r="E698" s="775"/>
      <c r="F698" s="775"/>
      <c r="G698" s="775"/>
      <c r="H698" s="775"/>
      <c r="I698" s="775"/>
      <c r="J698" s="775"/>
      <c r="K698" s="775"/>
      <c r="L698" s="801"/>
      <c r="M698" s="801"/>
      <c r="N698" s="801"/>
      <c r="O698" s="801"/>
      <c r="P698" s="801"/>
      <c r="Q698" s="801"/>
      <c r="R698" s="801"/>
      <c r="S698" s="801"/>
      <c r="T698" s="801"/>
      <c r="U698" s="815"/>
      <c r="V698" s="816"/>
      <c r="W698" s="817"/>
      <c r="X698" s="815"/>
      <c r="Y698" s="816"/>
      <c r="Z698" s="868"/>
    </row>
    <row r="699" spans="2:26" ht="21.75" customHeight="1" x14ac:dyDescent="0.25">
      <c r="B699" s="130" t="s">
        <v>443</v>
      </c>
      <c r="C699" s="775" t="s">
        <v>295</v>
      </c>
      <c r="D699" s="775"/>
      <c r="E699" s="775"/>
      <c r="F699" s="775"/>
      <c r="G699" s="775"/>
      <c r="H699" s="775"/>
      <c r="I699" s="775"/>
      <c r="J699" s="775"/>
      <c r="K699" s="775"/>
      <c r="L699" s="818">
        <f>+L701+L702+L703</f>
        <v>0</v>
      </c>
      <c r="M699" s="818"/>
      <c r="N699" s="818"/>
      <c r="O699" s="818">
        <f t="shared" ref="O699" si="226">+O701+O702+O703</f>
        <v>0</v>
      </c>
      <c r="P699" s="818"/>
      <c r="Q699" s="818"/>
      <c r="R699" s="818">
        <f t="shared" ref="R699" si="227">+R701+R702+R703</f>
        <v>0</v>
      </c>
      <c r="S699" s="818"/>
      <c r="T699" s="818"/>
      <c r="U699" s="818">
        <f t="shared" ref="U699" si="228">+U701+U702+U703</f>
        <v>0</v>
      </c>
      <c r="V699" s="818"/>
      <c r="W699" s="818"/>
      <c r="X699" s="818">
        <f t="shared" ref="X699" si="229">+X701+X702+X703</f>
        <v>0</v>
      </c>
      <c r="Y699" s="818"/>
      <c r="Z699" s="819"/>
    </row>
    <row r="700" spans="2:26" ht="23.25" customHeight="1" x14ac:dyDescent="0.25">
      <c r="B700" s="130"/>
      <c r="C700" s="899" t="s">
        <v>517</v>
      </c>
      <c r="D700" s="900"/>
      <c r="E700" s="900"/>
      <c r="F700" s="900"/>
      <c r="G700" s="900"/>
      <c r="H700" s="900"/>
      <c r="I700" s="900"/>
      <c r="J700" s="900"/>
      <c r="K700" s="901"/>
      <c r="L700" s="801"/>
      <c r="M700" s="801"/>
      <c r="N700" s="801"/>
      <c r="O700" s="801"/>
      <c r="P700" s="801"/>
      <c r="Q700" s="801"/>
      <c r="R700" s="801"/>
      <c r="S700" s="801"/>
      <c r="T700" s="801"/>
      <c r="U700" s="815"/>
      <c r="V700" s="816"/>
      <c r="W700" s="817"/>
      <c r="X700" s="815"/>
      <c r="Y700" s="816"/>
      <c r="Z700" s="868"/>
    </row>
    <row r="701" spans="2:26" ht="34.5" customHeight="1" x14ac:dyDescent="0.25">
      <c r="B701" s="130"/>
      <c r="C701" s="775" t="s">
        <v>444</v>
      </c>
      <c r="D701" s="775"/>
      <c r="E701" s="775"/>
      <c r="F701" s="775"/>
      <c r="G701" s="775"/>
      <c r="H701" s="775"/>
      <c r="I701" s="775"/>
      <c r="J701" s="775"/>
      <c r="K701" s="775"/>
      <c r="L701" s="801"/>
      <c r="M701" s="801"/>
      <c r="N701" s="801"/>
      <c r="O701" s="801"/>
      <c r="P701" s="801"/>
      <c r="Q701" s="801"/>
      <c r="R701" s="801"/>
      <c r="S701" s="801"/>
      <c r="T701" s="801"/>
      <c r="U701" s="815"/>
      <c r="V701" s="816"/>
      <c r="W701" s="817"/>
      <c r="X701" s="815"/>
      <c r="Y701" s="816"/>
      <c r="Z701" s="868"/>
    </row>
    <row r="702" spans="2:26" ht="25.15" customHeight="1" x14ac:dyDescent="0.25">
      <c r="B702" s="130"/>
      <c r="C702" s="775" t="s">
        <v>445</v>
      </c>
      <c r="D702" s="775"/>
      <c r="E702" s="775"/>
      <c r="F702" s="775"/>
      <c r="G702" s="775"/>
      <c r="H702" s="775"/>
      <c r="I702" s="775"/>
      <c r="J702" s="775"/>
      <c r="K702" s="775"/>
      <c r="L702" s="801"/>
      <c r="M702" s="801"/>
      <c r="N702" s="801"/>
      <c r="O702" s="801"/>
      <c r="P702" s="801"/>
      <c r="Q702" s="801"/>
      <c r="R702" s="801"/>
      <c r="S702" s="801"/>
      <c r="T702" s="801"/>
      <c r="U702" s="815"/>
      <c r="V702" s="816"/>
      <c r="W702" s="817"/>
      <c r="X702" s="815"/>
      <c r="Y702" s="816"/>
      <c r="Z702" s="868"/>
    </row>
    <row r="703" spans="2:26" ht="33" customHeight="1" x14ac:dyDescent="0.25">
      <c r="B703" s="130"/>
      <c r="C703" s="867" t="s">
        <v>446</v>
      </c>
      <c r="D703" s="296"/>
      <c r="E703" s="296"/>
      <c r="F703" s="296"/>
      <c r="G703" s="296"/>
      <c r="H703" s="296"/>
      <c r="I703" s="296"/>
      <c r="J703" s="296"/>
      <c r="K703" s="297"/>
      <c r="L703" s="801"/>
      <c r="M703" s="801"/>
      <c r="N703" s="801"/>
      <c r="O703" s="801"/>
      <c r="P703" s="801"/>
      <c r="Q703" s="801"/>
      <c r="R703" s="801"/>
      <c r="S703" s="801"/>
      <c r="T703" s="801"/>
      <c r="U703" s="815"/>
      <c r="V703" s="816"/>
      <c r="W703" s="817"/>
      <c r="X703" s="815"/>
      <c r="Y703" s="816"/>
      <c r="Z703" s="868"/>
    </row>
    <row r="704" spans="2:26" ht="22.5" customHeight="1" x14ac:dyDescent="0.25">
      <c r="B704" s="130" t="s">
        <v>447</v>
      </c>
      <c r="C704" s="775" t="s">
        <v>448</v>
      </c>
      <c r="D704" s="775"/>
      <c r="E704" s="775"/>
      <c r="F704" s="775"/>
      <c r="G704" s="775"/>
      <c r="H704" s="775"/>
      <c r="I704" s="775"/>
      <c r="J704" s="775"/>
      <c r="K704" s="775"/>
      <c r="L704" s="801"/>
      <c r="M704" s="801"/>
      <c r="N704" s="801"/>
      <c r="O704" s="801"/>
      <c r="P704" s="801"/>
      <c r="Q704" s="801"/>
      <c r="R704" s="801"/>
      <c r="S704" s="801"/>
      <c r="T704" s="801"/>
      <c r="U704" s="815"/>
      <c r="V704" s="816"/>
      <c r="W704" s="817"/>
      <c r="X704" s="815"/>
      <c r="Y704" s="816"/>
      <c r="Z704" s="868"/>
    </row>
    <row r="705" spans="1:26" ht="25.5" customHeight="1" thickBot="1" x14ac:dyDescent="0.3">
      <c r="B705" s="136" t="s">
        <v>449</v>
      </c>
      <c r="C705" s="865" t="s">
        <v>450</v>
      </c>
      <c r="D705" s="865"/>
      <c r="E705" s="865"/>
      <c r="F705" s="865"/>
      <c r="G705" s="865"/>
      <c r="H705" s="865"/>
      <c r="I705" s="865"/>
      <c r="J705" s="865"/>
      <c r="K705" s="865"/>
      <c r="L705" s="863"/>
      <c r="M705" s="863"/>
      <c r="N705" s="863"/>
      <c r="O705" s="863"/>
      <c r="P705" s="863"/>
      <c r="Q705" s="863"/>
      <c r="R705" s="863"/>
      <c r="S705" s="863"/>
      <c r="T705" s="863"/>
      <c r="U705" s="863"/>
      <c r="V705" s="863"/>
      <c r="W705" s="863"/>
      <c r="X705" s="849"/>
      <c r="Y705" s="850"/>
      <c r="Z705" s="872"/>
    </row>
    <row r="706" spans="1:26" ht="23.25" customHeight="1" thickBot="1" x14ac:dyDescent="0.3">
      <c r="B706" s="137" t="s">
        <v>451</v>
      </c>
      <c r="C706" s="806" t="s">
        <v>452</v>
      </c>
      <c r="D706" s="806"/>
      <c r="E706" s="806"/>
      <c r="F706" s="806"/>
      <c r="G706" s="806"/>
      <c r="H706" s="806"/>
      <c r="I706" s="806"/>
      <c r="J706" s="806"/>
      <c r="K706" s="806"/>
      <c r="L706" s="891">
        <f>+L694+L695-L699+L704-L705</f>
        <v>0</v>
      </c>
      <c r="M706" s="891"/>
      <c r="N706" s="891"/>
      <c r="O706" s="891">
        <f t="shared" ref="O706" si="230">+O694+O695-O699+O704-O705</f>
        <v>0</v>
      </c>
      <c r="P706" s="891"/>
      <c r="Q706" s="891"/>
      <c r="R706" s="891">
        <f t="shared" ref="R706" si="231">+R694+R695-R699+R704-R705</f>
        <v>0</v>
      </c>
      <c r="S706" s="891"/>
      <c r="T706" s="891"/>
      <c r="U706" s="891">
        <f t="shared" ref="U706" si="232">+U694+U695-U699+U704-U705</f>
        <v>0</v>
      </c>
      <c r="V706" s="891"/>
      <c r="W706" s="891"/>
      <c r="X706" s="891">
        <f t="shared" ref="X706" si="233">+X694+X695-X699+X704-X705</f>
        <v>0</v>
      </c>
      <c r="Y706" s="891"/>
      <c r="Z706" s="892"/>
    </row>
    <row r="707" spans="1:26" ht="24.75" customHeight="1" x14ac:dyDescent="0.25">
      <c r="B707" s="134" t="s">
        <v>453</v>
      </c>
      <c r="C707" s="866" t="s">
        <v>454</v>
      </c>
      <c r="D707" s="866"/>
      <c r="E707" s="866"/>
      <c r="F707" s="866"/>
      <c r="G707" s="866"/>
      <c r="H707" s="866"/>
      <c r="I707" s="866"/>
      <c r="J707" s="866"/>
      <c r="K707" s="866"/>
      <c r="L707" s="801"/>
      <c r="M707" s="801"/>
      <c r="N707" s="801"/>
      <c r="O707" s="801"/>
      <c r="P707" s="801"/>
      <c r="Q707" s="801"/>
      <c r="R707" s="801"/>
      <c r="S707" s="801"/>
      <c r="T707" s="801"/>
      <c r="U707" s="802"/>
      <c r="V707" s="803"/>
      <c r="W707" s="804"/>
      <c r="X707" s="802"/>
      <c r="Y707" s="803"/>
      <c r="Z707" s="890"/>
    </row>
    <row r="708" spans="1:26" ht="24" customHeight="1" thickBot="1" x14ac:dyDescent="0.3">
      <c r="B708" s="131" t="s">
        <v>455</v>
      </c>
      <c r="C708" s="887" t="s">
        <v>456</v>
      </c>
      <c r="D708" s="887"/>
      <c r="E708" s="887"/>
      <c r="F708" s="887"/>
      <c r="G708" s="887"/>
      <c r="H708" s="887"/>
      <c r="I708" s="887"/>
      <c r="J708" s="887"/>
      <c r="K708" s="887"/>
      <c r="L708" s="832"/>
      <c r="M708" s="832"/>
      <c r="N708" s="832"/>
      <c r="O708" s="832"/>
      <c r="P708" s="832"/>
      <c r="Q708" s="832"/>
      <c r="R708" s="832"/>
      <c r="S708" s="832"/>
      <c r="T708" s="832"/>
      <c r="U708" s="833"/>
      <c r="V708" s="834"/>
      <c r="W708" s="835"/>
      <c r="X708" s="833"/>
      <c r="Y708" s="834"/>
      <c r="Z708" s="902"/>
    </row>
    <row r="709" spans="1:26" s="67" customFormat="1" ht="25.5" customHeight="1" thickBot="1" x14ac:dyDescent="0.3">
      <c r="A709" s="21"/>
      <c r="B709" s="183" t="s">
        <v>457</v>
      </c>
      <c r="C709" s="905" t="s">
        <v>458</v>
      </c>
      <c r="D709" s="905"/>
      <c r="E709" s="905"/>
      <c r="F709" s="905"/>
      <c r="G709" s="905"/>
      <c r="H709" s="905"/>
      <c r="I709" s="905"/>
      <c r="J709" s="905"/>
      <c r="K709" s="905"/>
      <c r="L709" s="906">
        <f>+L706-L707+L708</f>
        <v>0</v>
      </c>
      <c r="M709" s="906"/>
      <c r="N709" s="906"/>
      <c r="O709" s="906">
        <f t="shared" ref="O709" si="234">+O706-O707+O708</f>
        <v>0</v>
      </c>
      <c r="P709" s="906"/>
      <c r="Q709" s="906"/>
      <c r="R709" s="906">
        <f t="shared" ref="R709" si="235">+R706-R707+R708</f>
        <v>0</v>
      </c>
      <c r="S709" s="906"/>
      <c r="T709" s="906"/>
      <c r="U709" s="906">
        <f t="shared" ref="U709" si="236">+U706-U707+U708</f>
        <v>0</v>
      </c>
      <c r="V709" s="906"/>
      <c r="W709" s="906"/>
      <c r="X709" s="906">
        <f t="shared" ref="X709" si="237">+X706-X707+X708</f>
        <v>0</v>
      </c>
      <c r="Y709" s="906"/>
      <c r="Z709" s="907"/>
    </row>
    <row r="710" spans="1:26" ht="39.75" customHeight="1" thickBot="1" x14ac:dyDescent="0.3">
      <c r="B710" s="169"/>
      <c r="C710" s="882" t="s">
        <v>459</v>
      </c>
      <c r="D710" s="882"/>
      <c r="E710" s="882"/>
      <c r="F710" s="882"/>
      <c r="G710" s="882"/>
      <c r="H710" s="882"/>
      <c r="I710" s="882"/>
      <c r="J710" s="882"/>
      <c r="K710" s="882"/>
      <c r="L710" s="832"/>
      <c r="M710" s="832"/>
      <c r="N710" s="832"/>
      <c r="O710" s="832"/>
      <c r="P710" s="832"/>
      <c r="Q710" s="832"/>
      <c r="R710" s="832"/>
      <c r="S710" s="832"/>
      <c r="T710" s="832"/>
      <c r="U710" s="883"/>
      <c r="V710" s="884"/>
      <c r="W710" s="885"/>
      <c r="X710" s="859"/>
      <c r="Y710" s="860"/>
      <c r="Z710" s="904"/>
    </row>
    <row r="711" spans="1:26" ht="22.5" customHeight="1" thickBot="1" x14ac:dyDescent="0.3">
      <c r="B711" s="169"/>
      <c r="C711" s="882" t="s">
        <v>460</v>
      </c>
      <c r="D711" s="882"/>
      <c r="E711" s="882"/>
      <c r="F711" s="882"/>
      <c r="G711" s="882"/>
      <c r="H711" s="882"/>
      <c r="I711" s="882"/>
      <c r="J711" s="882"/>
      <c r="K711" s="882"/>
      <c r="L711" s="832"/>
      <c r="M711" s="832"/>
      <c r="N711" s="832"/>
      <c r="O711" s="832"/>
      <c r="P711" s="832"/>
      <c r="Q711" s="832"/>
      <c r="R711" s="832"/>
      <c r="S711" s="832"/>
      <c r="T711" s="832"/>
      <c r="U711" s="883"/>
      <c r="V711" s="884"/>
      <c r="W711" s="885"/>
      <c r="X711" s="883"/>
      <c r="Y711" s="884"/>
      <c r="Z711" s="903"/>
    </row>
    <row r="712" spans="1:26" ht="9.75" customHeight="1" x14ac:dyDescent="0.25">
      <c r="B712" s="138"/>
      <c r="C712" s="138"/>
      <c r="D712" s="138"/>
      <c r="E712" s="138"/>
      <c r="F712" s="138"/>
      <c r="G712" s="138"/>
      <c r="H712" s="138"/>
      <c r="I712" s="138"/>
      <c r="J712" s="138"/>
      <c r="K712" s="139"/>
      <c r="L712" s="138"/>
      <c r="M712" s="138"/>
      <c r="N712" s="138"/>
      <c r="O712" s="138"/>
      <c r="P712" s="138"/>
      <c r="Q712" s="138"/>
      <c r="R712" s="138"/>
      <c r="S712" s="138"/>
      <c r="T712" s="138"/>
      <c r="U712" s="138"/>
      <c r="V712" s="138"/>
      <c r="W712" s="138"/>
      <c r="X712" s="138"/>
      <c r="Y712" s="138"/>
      <c r="Z712" s="138"/>
    </row>
    <row r="713" spans="1:26" s="111" customFormat="1" ht="30" customHeight="1" thickBot="1" x14ac:dyDescent="0.4">
      <c r="A713" s="21"/>
      <c r="B713" s="111" t="s">
        <v>461</v>
      </c>
      <c r="S713" s="140"/>
      <c r="T713" s="140"/>
      <c r="U713" s="140"/>
      <c r="V713" s="140"/>
      <c r="W713" s="140"/>
      <c r="X713" s="140"/>
      <c r="Y713" s="140"/>
      <c r="Z713" s="140"/>
    </row>
    <row r="714" spans="1:26" ht="25.5" customHeight="1" thickBot="1" x14ac:dyDescent="0.3">
      <c r="B714" s="118"/>
      <c r="C714" s="224" t="s">
        <v>327</v>
      </c>
      <c r="D714" s="224"/>
      <c r="E714" s="224"/>
      <c r="F714" s="224"/>
      <c r="G714" s="224"/>
      <c r="H714" s="224"/>
      <c r="I714" s="224"/>
      <c r="J714" s="224"/>
      <c r="K714" s="914"/>
      <c r="L714" s="915">
        <v>2026</v>
      </c>
      <c r="M714" s="730"/>
      <c r="N714" s="731"/>
      <c r="O714" s="732">
        <f>+L714+1</f>
        <v>2027</v>
      </c>
      <c r="P714" s="730"/>
      <c r="Q714" s="731"/>
      <c r="R714" s="732">
        <f>+O714+1</f>
        <v>2028</v>
      </c>
      <c r="S714" s="730"/>
      <c r="T714" s="731"/>
      <c r="U714" s="732">
        <f>+R714+1</f>
        <v>2029</v>
      </c>
      <c r="V714" s="730"/>
      <c r="W714" s="731"/>
      <c r="X714" s="732">
        <f>+U714+1</f>
        <v>2030</v>
      </c>
      <c r="Y714" s="730"/>
      <c r="Z714" s="733"/>
    </row>
    <row r="715" spans="1:26" ht="25.5" customHeight="1" x14ac:dyDescent="0.25">
      <c r="B715" s="141"/>
      <c r="C715" s="909" t="s">
        <v>49</v>
      </c>
      <c r="D715" s="909"/>
      <c r="E715" s="909"/>
      <c r="F715" s="909"/>
      <c r="G715" s="909"/>
      <c r="H715" s="909"/>
      <c r="I715" s="909"/>
      <c r="J715" s="909"/>
      <c r="K715" s="909"/>
      <c r="L715" s="910"/>
      <c r="M715" s="910"/>
      <c r="N715" s="910"/>
      <c r="O715" s="910"/>
      <c r="P715" s="910"/>
      <c r="Q715" s="910"/>
      <c r="R715" s="910"/>
      <c r="S715" s="910"/>
      <c r="T715" s="910"/>
      <c r="U715" s="910"/>
      <c r="V715" s="910"/>
      <c r="W715" s="910"/>
      <c r="X715" s="911"/>
      <c r="Y715" s="912"/>
      <c r="Z715" s="913"/>
    </row>
    <row r="716" spans="1:26" ht="25.5" customHeight="1" x14ac:dyDescent="0.25">
      <c r="B716" s="142"/>
      <c r="C716" s="630" t="s">
        <v>50</v>
      </c>
      <c r="D716" s="630"/>
      <c r="E716" s="630"/>
      <c r="F716" s="630"/>
      <c r="G716" s="630"/>
      <c r="H716" s="630"/>
      <c r="I716" s="630"/>
      <c r="J716" s="630"/>
      <c r="K716" s="630"/>
      <c r="L716" s="908"/>
      <c r="M716" s="908"/>
      <c r="N716" s="908"/>
      <c r="O716" s="908"/>
      <c r="P716" s="908"/>
      <c r="Q716" s="908"/>
      <c r="R716" s="908"/>
      <c r="S716" s="908"/>
      <c r="T716" s="908"/>
      <c r="U716" s="908"/>
      <c r="V716" s="908"/>
      <c r="W716" s="908"/>
      <c r="X716" s="304"/>
      <c r="Y716" s="305"/>
      <c r="Z716" s="422"/>
    </row>
    <row r="717" spans="1:26" ht="25.5" customHeight="1" x14ac:dyDescent="0.25">
      <c r="B717" s="142"/>
      <c r="C717" s="630" t="s">
        <v>51</v>
      </c>
      <c r="D717" s="630"/>
      <c r="E717" s="630"/>
      <c r="F717" s="630"/>
      <c r="G717" s="630"/>
      <c r="H717" s="630"/>
      <c r="I717" s="630"/>
      <c r="J717" s="630"/>
      <c r="K717" s="630"/>
      <c r="L717" s="908"/>
      <c r="M717" s="908"/>
      <c r="N717" s="908"/>
      <c r="O717" s="908"/>
      <c r="P717" s="908"/>
      <c r="Q717" s="908"/>
      <c r="R717" s="908"/>
      <c r="S717" s="908"/>
      <c r="T717" s="908"/>
      <c r="U717" s="908"/>
      <c r="V717" s="908"/>
      <c r="W717" s="908"/>
      <c r="X717" s="304"/>
      <c r="Y717" s="305"/>
      <c r="Z717" s="422"/>
    </row>
    <row r="718" spans="1:26" ht="25.5" customHeight="1" x14ac:dyDescent="0.25">
      <c r="B718" s="143"/>
      <c r="C718" s="485" t="s">
        <v>52</v>
      </c>
      <c r="D718" s="485"/>
      <c r="E718" s="485"/>
      <c r="F718" s="485"/>
      <c r="G718" s="485"/>
      <c r="H718" s="485"/>
      <c r="I718" s="485"/>
      <c r="J718" s="485"/>
      <c r="K718" s="485"/>
      <c r="L718" s="908"/>
      <c r="M718" s="908"/>
      <c r="N718" s="908"/>
      <c r="O718" s="908"/>
      <c r="P718" s="908"/>
      <c r="Q718" s="908"/>
      <c r="R718" s="908"/>
      <c r="S718" s="908"/>
      <c r="T718" s="908"/>
      <c r="U718" s="908"/>
      <c r="V718" s="908"/>
      <c r="W718" s="908"/>
      <c r="X718" s="304"/>
      <c r="Y718" s="305"/>
      <c r="Z718" s="422"/>
    </row>
    <row r="719" spans="1:26" ht="25.5" customHeight="1" thickBot="1" x14ac:dyDescent="0.3">
      <c r="B719" s="164"/>
      <c r="C719" s="916" t="s">
        <v>171</v>
      </c>
      <c r="D719" s="916"/>
      <c r="E719" s="916"/>
      <c r="F719" s="916"/>
      <c r="G719" s="916"/>
      <c r="H719" s="916"/>
      <c r="I719" s="916"/>
      <c r="J719" s="916"/>
      <c r="K719" s="916"/>
      <c r="L719" s="917">
        <f>SUM(L715:N718)</f>
        <v>0</v>
      </c>
      <c r="M719" s="917"/>
      <c r="N719" s="917"/>
      <c r="O719" s="917">
        <f t="shared" ref="O719" si="238">SUM(O715:Q718)</f>
        <v>0</v>
      </c>
      <c r="P719" s="917"/>
      <c r="Q719" s="917"/>
      <c r="R719" s="917">
        <f t="shared" ref="R719" si="239">SUM(R715:T718)</f>
        <v>0</v>
      </c>
      <c r="S719" s="917"/>
      <c r="T719" s="917"/>
      <c r="U719" s="917">
        <f t="shared" ref="U719" si="240">SUM(U715:W718)</f>
        <v>0</v>
      </c>
      <c r="V719" s="917"/>
      <c r="W719" s="917"/>
      <c r="X719" s="917">
        <f t="shared" ref="X719" si="241">SUM(X715:Z718)</f>
        <v>0</v>
      </c>
      <c r="Y719" s="917"/>
      <c r="Z719" s="918"/>
    </row>
    <row r="720" spans="1:26" s="111" customFormat="1" ht="30" customHeight="1" thickBot="1" x14ac:dyDescent="0.4">
      <c r="B720" s="111" t="s">
        <v>462</v>
      </c>
      <c r="U720" s="144"/>
      <c r="V720" s="144"/>
      <c r="W720" s="144"/>
      <c r="X720" s="144"/>
      <c r="Y720" s="144"/>
      <c r="Z720" s="144"/>
    </row>
    <row r="721" spans="2:26" ht="24.95" customHeight="1" thickBot="1" x14ac:dyDescent="0.3">
      <c r="B721" s="118"/>
      <c r="C721" s="224" t="s">
        <v>327</v>
      </c>
      <c r="D721" s="224"/>
      <c r="E721" s="224"/>
      <c r="F721" s="224"/>
      <c r="G721" s="224"/>
      <c r="H721" s="224"/>
      <c r="I721" s="224"/>
      <c r="J721" s="224"/>
      <c r="K721" s="224"/>
      <c r="L721" s="732">
        <v>2026</v>
      </c>
      <c r="M721" s="730"/>
      <c r="N721" s="731"/>
      <c r="O721" s="732">
        <f>+L721+1</f>
        <v>2027</v>
      </c>
      <c r="P721" s="730"/>
      <c r="Q721" s="731"/>
      <c r="R721" s="732">
        <f>+O721+1</f>
        <v>2028</v>
      </c>
      <c r="S721" s="730"/>
      <c r="T721" s="731"/>
      <c r="U721" s="732">
        <f>+R721+1</f>
        <v>2029</v>
      </c>
      <c r="V721" s="730"/>
      <c r="W721" s="731"/>
      <c r="X721" s="732">
        <f>+U721+1</f>
        <v>2030</v>
      </c>
      <c r="Y721" s="730"/>
      <c r="Z721" s="733"/>
    </row>
    <row r="722" spans="2:26" ht="30" customHeight="1" thickBot="1" x14ac:dyDescent="0.3">
      <c r="B722" s="170"/>
      <c r="C722" s="809" t="s">
        <v>328</v>
      </c>
      <c r="D722" s="809"/>
      <c r="E722" s="809"/>
      <c r="F722" s="809"/>
      <c r="G722" s="809"/>
      <c r="H722" s="809"/>
      <c r="I722" s="809"/>
      <c r="J722" s="809"/>
      <c r="K722" s="809"/>
      <c r="L722" s="810">
        <f>+L723+L735+L745+L746</f>
        <v>0</v>
      </c>
      <c r="M722" s="811"/>
      <c r="N722" s="812"/>
      <c r="O722" s="810">
        <f t="shared" ref="O722" si="242">+O723+O735+O745+O746</f>
        <v>0</v>
      </c>
      <c r="P722" s="811"/>
      <c r="Q722" s="812"/>
      <c r="R722" s="810">
        <f t="shared" ref="R722" si="243">+R723+R735+R745+R746</f>
        <v>0</v>
      </c>
      <c r="S722" s="811"/>
      <c r="T722" s="812"/>
      <c r="U722" s="810">
        <f t="shared" ref="U722" si="244">+U723+U735+U745+U746</f>
        <v>0</v>
      </c>
      <c r="V722" s="811"/>
      <c r="W722" s="812"/>
      <c r="X722" s="810">
        <f t="shared" ref="X722" si="245">+X723+X735+X745+X746</f>
        <v>0</v>
      </c>
      <c r="Y722" s="811"/>
      <c r="Z722" s="813"/>
    </row>
    <row r="723" spans="2:26" ht="31.35" customHeight="1" thickBot="1" x14ac:dyDescent="0.3">
      <c r="B723" s="137" t="s">
        <v>329</v>
      </c>
      <c r="C723" s="919" t="s">
        <v>463</v>
      </c>
      <c r="D723" s="920"/>
      <c r="E723" s="920"/>
      <c r="F723" s="920"/>
      <c r="G723" s="920"/>
      <c r="H723" s="920"/>
      <c r="I723" s="920"/>
      <c r="J723" s="920"/>
      <c r="K723" s="921"/>
      <c r="L723" s="922">
        <f>+L724+L725+L730+L731+L734</f>
        <v>0</v>
      </c>
      <c r="M723" s="923"/>
      <c r="N723" s="924"/>
      <c r="O723" s="922">
        <f t="shared" ref="O723" si="246">+O724+O725+O730+O731+O734</f>
        <v>0</v>
      </c>
      <c r="P723" s="923"/>
      <c r="Q723" s="924"/>
      <c r="R723" s="922">
        <f t="shared" ref="R723" si="247">+R724+R725+R730+R731+R734</f>
        <v>0</v>
      </c>
      <c r="S723" s="923"/>
      <c r="T723" s="924"/>
      <c r="U723" s="922">
        <f t="shared" ref="U723" si="248">+U724+U725+U730+U731+U734</f>
        <v>0</v>
      </c>
      <c r="V723" s="923"/>
      <c r="W723" s="924"/>
      <c r="X723" s="922">
        <f t="shared" ref="X723" si="249">+X724+X725+X730+X731+X734</f>
        <v>0</v>
      </c>
      <c r="Y723" s="923"/>
      <c r="Z723" s="925"/>
    </row>
    <row r="724" spans="2:26" ht="31.35" customHeight="1" x14ac:dyDescent="0.25">
      <c r="B724" s="134" t="s">
        <v>331</v>
      </c>
      <c r="C724" s="866" t="s">
        <v>332</v>
      </c>
      <c r="D724" s="866"/>
      <c r="E724" s="866"/>
      <c r="F724" s="866"/>
      <c r="G724" s="866"/>
      <c r="H724" s="866"/>
      <c r="I724" s="866"/>
      <c r="J724" s="866"/>
      <c r="K724" s="866"/>
      <c r="L724" s="801"/>
      <c r="M724" s="801"/>
      <c r="N724" s="801"/>
      <c r="O724" s="801"/>
      <c r="P724" s="801"/>
      <c r="Q724" s="801"/>
      <c r="R724" s="801"/>
      <c r="S724" s="801"/>
      <c r="T724" s="801"/>
      <c r="U724" s="802"/>
      <c r="V724" s="803"/>
      <c r="W724" s="804"/>
      <c r="X724" s="802"/>
      <c r="Y724" s="803"/>
      <c r="Z724" s="890"/>
    </row>
    <row r="725" spans="2:26" ht="26.25" customHeight="1" x14ac:dyDescent="0.25">
      <c r="B725" s="130" t="s">
        <v>333</v>
      </c>
      <c r="C725" s="775" t="s">
        <v>334</v>
      </c>
      <c r="D725" s="775"/>
      <c r="E725" s="775"/>
      <c r="F725" s="775"/>
      <c r="G725" s="775"/>
      <c r="H725" s="775"/>
      <c r="I725" s="775"/>
      <c r="J725" s="775"/>
      <c r="K725" s="775"/>
      <c r="L725" s="818">
        <f>+L726+L727+L728+L729</f>
        <v>0</v>
      </c>
      <c r="M725" s="818"/>
      <c r="N725" s="818"/>
      <c r="O725" s="818">
        <f t="shared" ref="O725" si="250">+O726+O727+O728+O729</f>
        <v>0</v>
      </c>
      <c r="P725" s="818"/>
      <c r="Q725" s="818"/>
      <c r="R725" s="818">
        <f t="shared" ref="R725" si="251">+R726+R727+R728+R729</f>
        <v>0</v>
      </c>
      <c r="S725" s="818"/>
      <c r="T725" s="818"/>
      <c r="U725" s="818">
        <f t="shared" ref="U725" si="252">+U726+U727+U728+U729</f>
        <v>0</v>
      </c>
      <c r="V725" s="818"/>
      <c r="W725" s="818"/>
      <c r="X725" s="818">
        <f t="shared" ref="X725" si="253">+X726+X727+X728+X729</f>
        <v>0</v>
      </c>
      <c r="Y725" s="818"/>
      <c r="Z725" s="819"/>
    </row>
    <row r="726" spans="2:26" ht="24" customHeight="1" x14ac:dyDescent="0.25">
      <c r="B726" s="130"/>
      <c r="C726" s="775" t="s">
        <v>335</v>
      </c>
      <c r="D726" s="775"/>
      <c r="E726" s="775"/>
      <c r="F726" s="775"/>
      <c r="G726" s="775"/>
      <c r="H726" s="775"/>
      <c r="I726" s="775"/>
      <c r="J726" s="775"/>
      <c r="K726" s="775"/>
      <c r="L726" s="801"/>
      <c r="M726" s="801"/>
      <c r="N726" s="801"/>
      <c r="O726" s="801"/>
      <c r="P726" s="801"/>
      <c r="Q726" s="801"/>
      <c r="R726" s="801"/>
      <c r="S726" s="801"/>
      <c r="T726" s="801"/>
      <c r="U726" s="815"/>
      <c r="V726" s="816"/>
      <c r="W726" s="817"/>
      <c r="X726" s="815"/>
      <c r="Y726" s="816"/>
      <c r="Z726" s="868"/>
    </row>
    <row r="727" spans="2:26" ht="26.25" customHeight="1" x14ac:dyDescent="0.25">
      <c r="B727" s="130"/>
      <c r="C727" s="775" t="s">
        <v>336</v>
      </c>
      <c r="D727" s="775"/>
      <c r="E727" s="775"/>
      <c r="F727" s="775"/>
      <c r="G727" s="775"/>
      <c r="H727" s="775"/>
      <c r="I727" s="775"/>
      <c r="J727" s="775"/>
      <c r="K727" s="775"/>
      <c r="L727" s="801"/>
      <c r="M727" s="801"/>
      <c r="N727" s="801"/>
      <c r="O727" s="801"/>
      <c r="P727" s="801"/>
      <c r="Q727" s="801"/>
      <c r="R727" s="801"/>
      <c r="S727" s="801"/>
      <c r="T727" s="801"/>
      <c r="U727" s="815"/>
      <c r="V727" s="816"/>
      <c r="W727" s="817"/>
      <c r="X727" s="815"/>
      <c r="Y727" s="816"/>
      <c r="Z727" s="868"/>
    </row>
    <row r="728" spans="2:26" ht="27" customHeight="1" x14ac:dyDescent="0.25">
      <c r="B728" s="130"/>
      <c r="C728" s="775" t="s">
        <v>337</v>
      </c>
      <c r="D728" s="775"/>
      <c r="E728" s="775"/>
      <c r="F728" s="775"/>
      <c r="G728" s="775"/>
      <c r="H728" s="775"/>
      <c r="I728" s="775"/>
      <c r="J728" s="775"/>
      <c r="K728" s="775"/>
      <c r="L728" s="801"/>
      <c r="M728" s="801"/>
      <c r="N728" s="801"/>
      <c r="O728" s="801"/>
      <c r="P728" s="801"/>
      <c r="Q728" s="801"/>
      <c r="R728" s="801"/>
      <c r="S728" s="801"/>
      <c r="T728" s="801"/>
      <c r="U728" s="815"/>
      <c r="V728" s="816"/>
      <c r="W728" s="817"/>
      <c r="X728" s="815"/>
      <c r="Y728" s="816"/>
      <c r="Z728" s="868"/>
    </row>
    <row r="729" spans="2:26" ht="24.75" customHeight="1" x14ac:dyDescent="0.25">
      <c r="B729" s="130"/>
      <c r="C729" s="775" t="s">
        <v>464</v>
      </c>
      <c r="D729" s="775"/>
      <c r="E729" s="775"/>
      <c r="F729" s="775"/>
      <c r="G729" s="775"/>
      <c r="H729" s="775"/>
      <c r="I729" s="775"/>
      <c r="J729" s="775"/>
      <c r="K729" s="775"/>
      <c r="L729" s="801"/>
      <c r="M729" s="801"/>
      <c r="N729" s="801"/>
      <c r="O729" s="801"/>
      <c r="P729" s="801"/>
      <c r="Q729" s="801"/>
      <c r="R729" s="801"/>
      <c r="S729" s="801"/>
      <c r="T729" s="801"/>
      <c r="U729" s="815"/>
      <c r="V729" s="816"/>
      <c r="W729" s="817"/>
      <c r="X729" s="815"/>
      <c r="Y729" s="816"/>
      <c r="Z729" s="868"/>
    </row>
    <row r="730" spans="2:26" ht="25.5" customHeight="1" x14ac:dyDescent="0.25">
      <c r="B730" s="130" t="s">
        <v>342</v>
      </c>
      <c r="C730" s="775" t="s">
        <v>343</v>
      </c>
      <c r="D730" s="775"/>
      <c r="E730" s="775"/>
      <c r="F730" s="775"/>
      <c r="G730" s="775"/>
      <c r="H730" s="775"/>
      <c r="I730" s="775"/>
      <c r="J730" s="775"/>
      <c r="K730" s="775"/>
      <c r="L730" s="801"/>
      <c r="M730" s="801"/>
      <c r="N730" s="801"/>
      <c r="O730" s="801"/>
      <c r="P730" s="801"/>
      <c r="Q730" s="801"/>
      <c r="R730" s="801"/>
      <c r="S730" s="801"/>
      <c r="T730" s="801"/>
      <c r="U730" s="815"/>
      <c r="V730" s="816"/>
      <c r="W730" s="817"/>
      <c r="X730" s="815"/>
      <c r="Y730" s="816"/>
      <c r="Z730" s="868"/>
    </row>
    <row r="731" spans="2:26" ht="23.25" customHeight="1" x14ac:dyDescent="0.25">
      <c r="B731" s="130" t="s">
        <v>344</v>
      </c>
      <c r="C731" s="775" t="s">
        <v>345</v>
      </c>
      <c r="D731" s="775"/>
      <c r="E731" s="775"/>
      <c r="F731" s="775"/>
      <c r="G731" s="775"/>
      <c r="H731" s="775"/>
      <c r="I731" s="775"/>
      <c r="J731" s="775"/>
      <c r="K731" s="775"/>
      <c r="L731" s="818">
        <f>+L732+L733</f>
        <v>0</v>
      </c>
      <c r="M731" s="818"/>
      <c r="N731" s="818"/>
      <c r="O731" s="818">
        <f t="shared" ref="O731" si="254">+O732+O733</f>
        <v>0</v>
      </c>
      <c r="P731" s="818"/>
      <c r="Q731" s="818"/>
      <c r="R731" s="818">
        <f t="shared" ref="R731" si="255">+R732+R733</f>
        <v>0</v>
      </c>
      <c r="S731" s="818"/>
      <c r="T731" s="818"/>
      <c r="U731" s="818">
        <f t="shared" ref="U731" si="256">+U732+U733</f>
        <v>0</v>
      </c>
      <c r="V731" s="818"/>
      <c r="W731" s="818"/>
      <c r="X731" s="818">
        <f t="shared" ref="X731" si="257">+X732+X733</f>
        <v>0</v>
      </c>
      <c r="Y731" s="818"/>
      <c r="Z731" s="819"/>
    </row>
    <row r="732" spans="2:26" ht="26.25" customHeight="1" x14ac:dyDescent="0.25">
      <c r="B732" s="130"/>
      <c r="C732" s="775" t="s">
        <v>346</v>
      </c>
      <c r="D732" s="775"/>
      <c r="E732" s="775"/>
      <c r="F732" s="775"/>
      <c r="G732" s="775"/>
      <c r="H732" s="775"/>
      <c r="I732" s="775"/>
      <c r="J732" s="775"/>
      <c r="K732" s="775"/>
      <c r="L732" s="801"/>
      <c r="M732" s="801"/>
      <c r="N732" s="801"/>
      <c r="O732" s="801"/>
      <c r="P732" s="801"/>
      <c r="Q732" s="801"/>
      <c r="R732" s="801"/>
      <c r="S732" s="801"/>
      <c r="T732" s="801"/>
      <c r="U732" s="815"/>
      <c r="V732" s="816"/>
      <c r="W732" s="817"/>
      <c r="X732" s="815"/>
      <c r="Y732" s="816"/>
      <c r="Z732" s="868"/>
    </row>
    <row r="733" spans="2:26" ht="25.5" customHeight="1" x14ac:dyDescent="0.25">
      <c r="B733" s="130"/>
      <c r="C733" s="775" t="s">
        <v>347</v>
      </c>
      <c r="D733" s="775"/>
      <c r="E733" s="775"/>
      <c r="F733" s="775"/>
      <c r="G733" s="775"/>
      <c r="H733" s="775"/>
      <c r="I733" s="775"/>
      <c r="J733" s="775"/>
      <c r="K733" s="775"/>
      <c r="L733" s="801"/>
      <c r="M733" s="801"/>
      <c r="N733" s="801"/>
      <c r="O733" s="801"/>
      <c r="P733" s="801"/>
      <c r="Q733" s="801"/>
      <c r="R733" s="801"/>
      <c r="S733" s="801"/>
      <c r="T733" s="801"/>
      <c r="U733" s="815"/>
      <c r="V733" s="816"/>
      <c r="W733" s="817"/>
      <c r="X733" s="815"/>
      <c r="Y733" s="816"/>
      <c r="Z733" s="868"/>
    </row>
    <row r="734" spans="2:26" ht="26.25" customHeight="1" thickBot="1" x14ac:dyDescent="0.3">
      <c r="B734" s="136" t="s">
        <v>348</v>
      </c>
      <c r="C734" s="865" t="s">
        <v>349</v>
      </c>
      <c r="D734" s="865"/>
      <c r="E734" s="865"/>
      <c r="F734" s="865"/>
      <c r="G734" s="865"/>
      <c r="H734" s="865"/>
      <c r="I734" s="865"/>
      <c r="J734" s="865"/>
      <c r="K734" s="865"/>
      <c r="L734" s="848"/>
      <c r="M734" s="848"/>
      <c r="N734" s="848"/>
      <c r="O734" s="848"/>
      <c r="P734" s="848"/>
      <c r="Q734" s="848"/>
      <c r="R734" s="848"/>
      <c r="S734" s="848"/>
      <c r="T734" s="848"/>
      <c r="U734" s="849"/>
      <c r="V734" s="850"/>
      <c r="W734" s="851"/>
      <c r="X734" s="849"/>
      <c r="Y734" s="850"/>
      <c r="Z734" s="872"/>
    </row>
    <row r="735" spans="2:26" ht="31.35" customHeight="1" thickBot="1" x14ac:dyDescent="0.3">
      <c r="B735" s="137" t="s">
        <v>355</v>
      </c>
      <c r="C735" s="919" t="s">
        <v>356</v>
      </c>
      <c r="D735" s="920"/>
      <c r="E735" s="920"/>
      <c r="F735" s="920"/>
      <c r="G735" s="920"/>
      <c r="H735" s="920"/>
      <c r="I735" s="920"/>
      <c r="J735" s="920"/>
      <c r="K735" s="921"/>
      <c r="L735" s="922">
        <f>+L736+L737+L738+L741+L744</f>
        <v>0</v>
      </c>
      <c r="M735" s="923"/>
      <c r="N735" s="924"/>
      <c r="O735" s="922">
        <f t="shared" ref="O735" si="258">+O736+O737+O738+O741+O744</f>
        <v>0</v>
      </c>
      <c r="P735" s="923"/>
      <c r="Q735" s="924"/>
      <c r="R735" s="922">
        <f t="shared" ref="R735" si="259">+R736+R737+R738+R741+R744</f>
        <v>0</v>
      </c>
      <c r="S735" s="923"/>
      <c r="T735" s="924"/>
      <c r="U735" s="922">
        <f t="shared" ref="U735" si="260">+U736+U737+U738+U741+U744</f>
        <v>0</v>
      </c>
      <c r="V735" s="923"/>
      <c r="W735" s="924"/>
      <c r="X735" s="922">
        <f t="shared" ref="X735" si="261">+X736+X737+X738+X741+X744</f>
        <v>0</v>
      </c>
      <c r="Y735" s="923"/>
      <c r="Z735" s="925"/>
    </row>
    <row r="736" spans="2:26" ht="25.5" customHeight="1" x14ac:dyDescent="0.25">
      <c r="B736" s="134" t="s">
        <v>331</v>
      </c>
      <c r="C736" s="866" t="s">
        <v>465</v>
      </c>
      <c r="D736" s="866"/>
      <c r="E736" s="866"/>
      <c r="F736" s="866"/>
      <c r="G736" s="866"/>
      <c r="H736" s="866"/>
      <c r="I736" s="866"/>
      <c r="J736" s="866"/>
      <c r="K736" s="866"/>
      <c r="L736" s="801"/>
      <c r="M736" s="801"/>
      <c r="N736" s="801"/>
      <c r="O736" s="801"/>
      <c r="P736" s="801"/>
      <c r="Q736" s="801"/>
      <c r="R736" s="801"/>
      <c r="S736" s="801"/>
      <c r="T736" s="801"/>
      <c r="U736" s="802"/>
      <c r="V736" s="803"/>
      <c r="W736" s="804"/>
      <c r="X736" s="802"/>
      <c r="Y736" s="803"/>
      <c r="Z736" s="890"/>
    </row>
    <row r="737" spans="2:26" ht="29.25" customHeight="1" x14ac:dyDescent="0.25">
      <c r="B737" s="130" t="s">
        <v>333</v>
      </c>
      <c r="C737" s="775" t="s">
        <v>358</v>
      </c>
      <c r="D737" s="775"/>
      <c r="E737" s="775"/>
      <c r="F737" s="775"/>
      <c r="G737" s="775"/>
      <c r="H737" s="775"/>
      <c r="I737" s="775"/>
      <c r="J737" s="775"/>
      <c r="K737" s="775"/>
      <c r="L737" s="801"/>
      <c r="M737" s="801"/>
      <c r="N737" s="801"/>
      <c r="O737" s="801"/>
      <c r="P737" s="801"/>
      <c r="Q737" s="801"/>
      <c r="R737" s="801"/>
      <c r="S737" s="801"/>
      <c r="T737" s="801"/>
      <c r="U737" s="815"/>
      <c r="V737" s="816"/>
      <c r="W737" s="817"/>
      <c r="X737" s="815"/>
      <c r="Y737" s="816"/>
      <c r="Z737" s="868"/>
    </row>
    <row r="738" spans="2:26" ht="31.35" customHeight="1" x14ac:dyDescent="0.25">
      <c r="B738" s="130" t="s">
        <v>342</v>
      </c>
      <c r="C738" s="775" t="s">
        <v>466</v>
      </c>
      <c r="D738" s="775"/>
      <c r="E738" s="775"/>
      <c r="F738" s="775"/>
      <c r="G738" s="775"/>
      <c r="H738" s="775"/>
      <c r="I738" s="775"/>
      <c r="J738" s="775"/>
      <c r="K738" s="775"/>
      <c r="L738" s="818">
        <f>+L739+L740</f>
        <v>0</v>
      </c>
      <c r="M738" s="818"/>
      <c r="N738" s="818"/>
      <c r="O738" s="818">
        <f t="shared" ref="O738" si="262">+O739+O740</f>
        <v>0</v>
      </c>
      <c r="P738" s="818"/>
      <c r="Q738" s="818"/>
      <c r="R738" s="818">
        <f t="shared" ref="R738" si="263">+R739+R740</f>
        <v>0</v>
      </c>
      <c r="S738" s="818"/>
      <c r="T738" s="818"/>
      <c r="U738" s="818">
        <f t="shared" ref="U738" si="264">+U739+U740</f>
        <v>0</v>
      </c>
      <c r="V738" s="818"/>
      <c r="W738" s="818"/>
      <c r="X738" s="818">
        <f t="shared" ref="X738" si="265">+X739+X740</f>
        <v>0</v>
      </c>
      <c r="Y738" s="818"/>
      <c r="Z738" s="819"/>
    </row>
    <row r="739" spans="2:26" ht="31.35" customHeight="1" x14ac:dyDescent="0.25">
      <c r="B739" s="130"/>
      <c r="C739" s="775" t="s">
        <v>467</v>
      </c>
      <c r="D739" s="775"/>
      <c r="E739" s="775"/>
      <c r="F739" s="775"/>
      <c r="G739" s="775"/>
      <c r="H739" s="775"/>
      <c r="I739" s="775"/>
      <c r="J739" s="775"/>
      <c r="K739" s="775"/>
      <c r="L739" s="801"/>
      <c r="M739" s="801"/>
      <c r="N739" s="801"/>
      <c r="O739" s="801"/>
      <c r="P739" s="801"/>
      <c r="Q739" s="801"/>
      <c r="R739" s="801"/>
      <c r="S739" s="801"/>
      <c r="T739" s="801"/>
      <c r="U739" s="815"/>
      <c r="V739" s="816"/>
      <c r="W739" s="817"/>
      <c r="X739" s="815"/>
      <c r="Y739" s="816"/>
      <c r="Z739" s="868"/>
    </row>
    <row r="740" spans="2:26" ht="24" customHeight="1" x14ac:dyDescent="0.25">
      <c r="B740" s="130"/>
      <c r="C740" s="775" t="s">
        <v>361</v>
      </c>
      <c r="D740" s="775"/>
      <c r="E740" s="775"/>
      <c r="F740" s="775"/>
      <c r="G740" s="775"/>
      <c r="H740" s="775"/>
      <c r="I740" s="775"/>
      <c r="J740" s="775"/>
      <c r="K740" s="775"/>
      <c r="L740" s="801"/>
      <c r="M740" s="801"/>
      <c r="N740" s="801"/>
      <c r="O740" s="801"/>
      <c r="P740" s="801"/>
      <c r="Q740" s="801"/>
      <c r="R740" s="801"/>
      <c r="S740" s="801"/>
      <c r="T740" s="801"/>
      <c r="U740" s="815"/>
      <c r="V740" s="816"/>
      <c r="W740" s="817"/>
      <c r="X740" s="815"/>
      <c r="Y740" s="816"/>
      <c r="Z740" s="868"/>
    </row>
    <row r="741" spans="2:26" ht="31.35" customHeight="1" x14ac:dyDescent="0.25">
      <c r="B741" s="130" t="s">
        <v>344</v>
      </c>
      <c r="C741" s="775" t="s">
        <v>468</v>
      </c>
      <c r="D741" s="775"/>
      <c r="E741" s="775"/>
      <c r="F741" s="775"/>
      <c r="G741" s="775"/>
      <c r="H741" s="775"/>
      <c r="I741" s="775"/>
      <c r="J741" s="775"/>
      <c r="K741" s="775"/>
      <c r="L741" s="818">
        <f>+L742+L743</f>
        <v>0</v>
      </c>
      <c r="M741" s="818"/>
      <c r="N741" s="818"/>
      <c r="O741" s="818">
        <f t="shared" ref="O741" si="266">+O742+O743</f>
        <v>0</v>
      </c>
      <c r="P741" s="818"/>
      <c r="Q741" s="818"/>
      <c r="R741" s="818">
        <f t="shared" ref="R741" si="267">+R742+R743</f>
        <v>0</v>
      </c>
      <c r="S741" s="818"/>
      <c r="T741" s="818"/>
      <c r="U741" s="818">
        <f t="shared" ref="U741" si="268">+U742+U743</f>
        <v>0</v>
      </c>
      <c r="V741" s="818"/>
      <c r="W741" s="818"/>
      <c r="X741" s="818">
        <f t="shared" ref="X741" si="269">+X742+X743</f>
        <v>0</v>
      </c>
      <c r="Y741" s="818"/>
      <c r="Z741" s="819"/>
    </row>
    <row r="742" spans="2:26" ht="28.5" customHeight="1" x14ac:dyDescent="0.25">
      <c r="B742" s="130"/>
      <c r="C742" s="893" t="s">
        <v>469</v>
      </c>
      <c r="D742" s="893"/>
      <c r="E742" s="893"/>
      <c r="F742" s="893"/>
      <c r="G742" s="893"/>
      <c r="H742" s="893"/>
      <c r="I742" s="893"/>
      <c r="J742" s="893"/>
      <c r="K742" s="893"/>
      <c r="L742" s="801"/>
      <c r="M742" s="801"/>
      <c r="N742" s="801"/>
      <c r="O742" s="801"/>
      <c r="P742" s="801"/>
      <c r="Q742" s="801"/>
      <c r="R742" s="801"/>
      <c r="S742" s="801"/>
      <c r="T742" s="801"/>
      <c r="U742" s="815"/>
      <c r="V742" s="816"/>
      <c r="W742" s="817"/>
      <c r="X742" s="815"/>
      <c r="Y742" s="816"/>
      <c r="Z742" s="868"/>
    </row>
    <row r="743" spans="2:26" ht="27" customHeight="1" x14ac:dyDescent="0.25">
      <c r="B743" s="130"/>
      <c r="C743" s="775" t="s">
        <v>470</v>
      </c>
      <c r="D743" s="775"/>
      <c r="E743" s="775"/>
      <c r="F743" s="775"/>
      <c r="G743" s="775"/>
      <c r="H743" s="775"/>
      <c r="I743" s="775"/>
      <c r="J743" s="775"/>
      <c r="K743" s="775"/>
      <c r="L743" s="801"/>
      <c r="M743" s="801"/>
      <c r="N743" s="801"/>
      <c r="O743" s="801"/>
      <c r="P743" s="801"/>
      <c r="Q743" s="801"/>
      <c r="R743" s="801"/>
      <c r="S743" s="801"/>
      <c r="T743" s="801"/>
      <c r="U743" s="815"/>
      <c r="V743" s="816"/>
      <c r="W743" s="817"/>
      <c r="X743" s="815"/>
      <c r="Y743" s="816"/>
      <c r="Z743" s="868"/>
    </row>
    <row r="744" spans="2:26" ht="31.35" customHeight="1" thickBot="1" x14ac:dyDescent="0.3">
      <c r="B744" s="136" t="s">
        <v>348</v>
      </c>
      <c r="C744" s="865" t="s">
        <v>471</v>
      </c>
      <c r="D744" s="865"/>
      <c r="E744" s="865"/>
      <c r="F744" s="865"/>
      <c r="G744" s="865"/>
      <c r="H744" s="865"/>
      <c r="I744" s="865"/>
      <c r="J744" s="865"/>
      <c r="K744" s="865"/>
      <c r="L744" s="848"/>
      <c r="M744" s="848"/>
      <c r="N744" s="848"/>
      <c r="O744" s="848"/>
      <c r="P744" s="848"/>
      <c r="Q744" s="848"/>
      <c r="R744" s="848"/>
      <c r="S744" s="848"/>
      <c r="T744" s="848"/>
      <c r="U744" s="849"/>
      <c r="V744" s="850"/>
      <c r="W744" s="851"/>
      <c r="X744" s="849"/>
      <c r="Y744" s="850"/>
      <c r="Z744" s="872"/>
    </row>
    <row r="745" spans="2:26" ht="31.35" customHeight="1" thickBot="1" x14ac:dyDescent="0.3">
      <c r="B745" s="137" t="s">
        <v>368</v>
      </c>
      <c r="C745" s="919" t="s">
        <v>369</v>
      </c>
      <c r="D745" s="920"/>
      <c r="E745" s="920"/>
      <c r="F745" s="920"/>
      <c r="G745" s="920"/>
      <c r="H745" s="920"/>
      <c r="I745" s="920"/>
      <c r="J745" s="920"/>
      <c r="K745" s="921"/>
      <c r="L745" s="858"/>
      <c r="M745" s="858"/>
      <c r="N745" s="858"/>
      <c r="O745" s="858"/>
      <c r="P745" s="858"/>
      <c r="Q745" s="858"/>
      <c r="R745" s="858"/>
      <c r="S745" s="858"/>
      <c r="T745" s="858"/>
      <c r="U745" s="859"/>
      <c r="V745" s="860"/>
      <c r="W745" s="861"/>
      <c r="X745" s="859"/>
      <c r="Y745" s="860"/>
      <c r="Z745" s="904"/>
    </row>
    <row r="746" spans="2:26" ht="31.35" customHeight="1" thickBot="1" x14ac:dyDescent="0.3">
      <c r="B746" s="174"/>
      <c r="C746" s="926" t="s">
        <v>370</v>
      </c>
      <c r="D746" s="927"/>
      <c r="E746" s="927"/>
      <c r="F746" s="927"/>
      <c r="G746" s="927"/>
      <c r="H746" s="927"/>
      <c r="I746" s="927"/>
      <c r="J746" s="927"/>
      <c r="K746" s="928"/>
      <c r="L746" s="832"/>
      <c r="M746" s="832"/>
      <c r="N746" s="832"/>
      <c r="O746" s="832"/>
      <c r="P746" s="832"/>
      <c r="Q746" s="832"/>
      <c r="R746" s="832"/>
      <c r="S746" s="832"/>
      <c r="T746" s="832"/>
      <c r="U746" s="883"/>
      <c r="V746" s="884"/>
      <c r="W746" s="885"/>
      <c r="X746" s="883"/>
      <c r="Y746" s="884"/>
      <c r="Z746" s="903"/>
    </row>
    <row r="747" spans="2:26" s="166" customFormat="1" ht="31.35" customHeight="1" thickBot="1" x14ac:dyDescent="0.3">
      <c r="B747" s="77"/>
      <c r="C747" s="147"/>
      <c r="D747" s="147"/>
      <c r="E747" s="147"/>
      <c r="F747" s="147"/>
      <c r="G747" s="147"/>
      <c r="H747" s="147"/>
      <c r="I747" s="147"/>
      <c r="J747" s="147"/>
      <c r="K747" s="147"/>
      <c r="L747" s="148"/>
      <c r="M747" s="148"/>
      <c r="N747" s="148"/>
      <c r="O747" s="148"/>
      <c r="P747" s="148"/>
      <c r="Q747" s="148"/>
      <c r="R747" s="148"/>
      <c r="S747" s="148"/>
      <c r="T747" s="148"/>
      <c r="U747" s="148"/>
      <c r="V747" s="148"/>
      <c r="W747" s="148"/>
      <c r="X747" s="148"/>
      <c r="Y747" s="148"/>
      <c r="Z747" s="148"/>
    </row>
    <row r="748" spans="2:26" ht="31.35" customHeight="1" thickBot="1" x14ac:dyDescent="0.3">
      <c r="B748" s="170"/>
      <c r="C748" s="809" t="s">
        <v>472</v>
      </c>
      <c r="D748" s="809"/>
      <c r="E748" s="809"/>
      <c r="F748" s="809"/>
      <c r="G748" s="809"/>
      <c r="H748" s="809"/>
      <c r="I748" s="809"/>
      <c r="J748" s="809"/>
      <c r="K748" s="809"/>
      <c r="L748" s="810">
        <f>+L749+L750+L753+L757+L763</f>
        <v>0</v>
      </c>
      <c r="M748" s="811"/>
      <c r="N748" s="812"/>
      <c r="O748" s="810">
        <f t="shared" ref="O748" si="270">+O749+O750+O753+O757+O763</f>
        <v>0</v>
      </c>
      <c r="P748" s="811"/>
      <c r="Q748" s="812"/>
      <c r="R748" s="810">
        <f t="shared" ref="R748" si="271">+R749+R750+R753+R757+R763</f>
        <v>0</v>
      </c>
      <c r="S748" s="811"/>
      <c r="T748" s="812"/>
      <c r="U748" s="810">
        <f t="shared" ref="U748" si="272">+U749+U750+U753+U757+U763</f>
        <v>0</v>
      </c>
      <c r="V748" s="811"/>
      <c r="W748" s="812"/>
      <c r="X748" s="810">
        <f t="shared" ref="X748" si="273">+X749+X750+X753+X757+X763</f>
        <v>0</v>
      </c>
      <c r="Y748" s="811"/>
      <c r="Z748" s="813"/>
    </row>
    <row r="749" spans="2:26" ht="26.25" customHeight="1" thickBot="1" x14ac:dyDescent="0.3">
      <c r="B749" s="137" t="s">
        <v>329</v>
      </c>
      <c r="C749" s="919" t="s">
        <v>473</v>
      </c>
      <c r="D749" s="920"/>
      <c r="E749" s="920"/>
      <c r="F749" s="920"/>
      <c r="G749" s="920"/>
      <c r="H749" s="920"/>
      <c r="I749" s="920"/>
      <c r="J749" s="920"/>
      <c r="K749" s="921"/>
      <c r="L749" s="858"/>
      <c r="M749" s="858"/>
      <c r="N749" s="858"/>
      <c r="O749" s="858"/>
      <c r="P749" s="858"/>
      <c r="Q749" s="858"/>
      <c r="R749" s="858"/>
      <c r="S749" s="858"/>
      <c r="T749" s="858"/>
      <c r="U749" s="859"/>
      <c r="V749" s="860"/>
      <c r="W749" s="861"/>
      <c r="X749" s="859"/>
      <c r="Y749" s="860"/>
      <c r="Z749" s="904"/>
    </row>
    <row r="750" spans="2:26" ht="26.25" customHeight="1" x14ac:dyDescent="0.25">
      <c r="B750" s="175" t="s">
        <v>355</v>
      </c>
      <c r="C750" s="929" t="s">
        <v>474</v>
      </c>
      <c r="D750" s="930"/>
      <c r="E750" s="930"/>
      <c r="F750" s="930"/>
      <c r="G750" s="930"/>
      <c r="H750" s="930"/>
      <c r="I750" s="930"/>
      <c r="J750" s="930"/>
      <c r="K750" s="931"/>
      <c r="L750" s="740">
        <f>L751+L752</f>
        <v>0</v>
      </c>
      <c r="M750" s="741"/>
      <c r="N750" s="742"/>
      <c r="O750" s="740">
        <f t="shared" ref="O750" si="274">O751+O752</f>
        <v>0</v>
      </c>
      <c r="P750" s="741"/>
      <c r="Q750" s="742"/>
      <c r="R750" s="740">
        <f t="shared" ref="R750" si="275">R751+R752</f>
        <v>0</v>
      </c>
      <c r="S750" s="741"/>
      <c r="T750" s="742"/>
      <c r="U750" s="740">
        <f t="shared" ref="U750" si="276">U751+U752</f>
        <v>0</v>
      </c>
      <c r="V750" s="741"/>
      <c r="W750" s="742"/>
      <c r="X750" s="740">
        <f t="shared" ref="X750" si="277">X751+X752</f>
        <v>0</v>
      </c>
      <c r="Y750" s="741"/>
      <c r="Z750" s="743"/>
    </row>
    <row r="751" spans="2:26" ht="27" customHeight="1" x14ac:dyDescent="0.25">
      <c r="B751" s="130"/>
      <c r="C751" s="867" t="s">
        <v>475</v>
      </c>
      <c r="D751" s="296"/>
      <c r="E751" s="296"/>
      <c r="F751" s="296"/>
      <c r="G751" s="296"/>
      <c r="H751" s="296"/>
      <c r="I751" s="296"/>
      <c r="J751" s="296"/>
      <c r="K751" s="297"/>
      <c r="L751" s="801"/>
      <c r="M751" s="801"/>
      <c r="N751" s="801"/>
      <c r="O751" s="801"/>
      <c r="P751" s="801"/>
      <c r="Q751" s="801"/>
      <c r="R751" s="801"/>
      <c r="S751" s="801"/>
      <c r="T751" s="801"/>
      <c r="U751" s="815"/>
      <c r="V751" s="816"/>
      <c r="W751" s="817"/>
      <c r="X751" s="815"/>
      <c r="Y751" s="816"/>
      <c r="Z751" s="868"/>
    </row>
    <row r="752" spans="2:26" ht="32.1" customHeight="1" thickBot="1" x14ac:dyDescent="0.3">
      <c r="B752" s="136" t="s">
        <v>0</v>
      </c>
      <c r="C752" s="869" t="s">
        <v>476</v>
      </c>
      <c r="D752" s="870"/>
      <c r="E752" s="870"/>
      <c r="F752" s="870"/>
      <c r="G752" s="870"/>
      <c r="H752" s="870"/>
      <c r="I752" s="870"/>
      <c r="J752" s="870"/>
      <c r="K752" s="871"/>
      <c r="L752" s="848"/>
      <c r="M752" s="848"/>
      <c r="N752" s="848"/>
      <c r="O752" s="848"/>
      <c r="P752" s="848"/>
      <c r="Q752" s="848"/>
      <c r="R752" s="848"/>
      <c r="S752" s="848"/>
      <c r="T752" s="848"/>
      <c r="U752" s="849"/>
      <c r="V752" s="850"/>
      <c r="W752" s="851"/>
      <c r="X752" s="849"/>
      <c r="Y752" s="850"/>
      <c r="Z752" s="872"/>
    </row>
    <row r="753" spans="2:26" ht="31.35" customHeight="1" thickBot="1" x14ac:dyDescent="0.3">
      <c r="B753" s="137" t="s">
        <v>368</v>
      </c>
      <c r="C753" s="919" t="s">
        <v>477</v>
      </c>
      <c r="D753" s="920"/>
      <c r="E753" s="920"/>
      <c r="F753" s="920"/>
      <c r="G753" s="920"/>
      <c r="H753" s="920"/>
      <c r="I753" s="920"/>
      <c r="J753" s="920"/>
      <c r="K753" s="921"/>
      <c r="L753" s="922">
        <f>+L754+L755+L756</f>
        <v>0</v>
      </c>
      <c r="M753" s="923"/>
      <c r="N753" s="924"/>
      <c r="O753" s="922">
        <f t="shared" ref="O753" si="278">+O754+O755+O756</f>
        <v>0</v>
      </c>
      <c r="P753" s="923"/>
      <c r="Q753" s="924"/>
      <c r="R753" s="922">
        <f t="shared" ref="R753" si="279">+R754+R755+R756</f>
        <v>0</v>
      </c>
      <c r="S753" s="923"/>
      <c r="T753" s="924"/>
      <c r="U753" s="922">
        <f t="shared" ref="U753" si="280">+U754+U755+U756</f>
        <v>0</v>
      </c>
      <c r="V753" s="923"/>
      <c r="W753" s="924"/>
      <c r="X753" s="922">
        <f t="shared" ref="X753" si="281">+X754+X755+X756</f>
        <v>0</v>
      </c>
      <c r="Y753" s="923"/>
      <c r="Z753" s="925"/>
    </row>
    <row r="754" spans="2:26" ht="27" customHeight="1" x14ac:dyDescent="0.25">
      <c r="B754" s="134" t="s">
        <v>331</v>
      </c>
      <c r="C754" s="932" t="s">
        <v>386</v>
      </c>
      <c r="D754" s="933"/>
      <c r="E754" s="933"/>
      <c r="F754" s="933"/>
      <c r="G754" s="933"/>
      <c r="H754" s="933"/>
      <c r="I754" s="933"/>
      <c r="J754" s="933"/>
      <c r="K754" s="934"/>
      <c r="L754" s="801"/>
      <c r="M754" s="801"/>
      <c r="N754" s="801"/>
      <c r="O754" s="801"/>
      <c r="P754" s="801"/>
      <c r="Q754" s="801"/>
      <c r="R754" s="801"/>
      <c r="S754" s="801"/>
      <c r="T754" s="801"/>
      <c r="U754" s="802"/>
      <c r="V754" s="803"/>
      <c r="W754" s="804"/>
      <c r="X754" s="802"/>
      <c r="Y754" s="803"/>
      <c r="Z754" s="890"/>
    </row>
    <row r="755" spans="2:26" ht="31.35" customHeight="1" x14ac:dyDescent="0.25">
      <c r="B755" s="130" t="s">
        <v>333</v>
      </c>
      <c r="C755" s="867" t="s">
        <v>478</v>
      </c>
      <c r="D755" s="296"/>
      <c r="E755" s="296"/>
      <c r="F755" s="296"/>
      <c r="G755" s="296"/>
      <c r="H755" s="296"/>
      <c r="I755" s="296"/>
      <c r="J755" s="296"/>
      <c r="K755" s="297"/>
      <c r="L755" s="801"/>
      <c r="M755" s="801"/>
      <c r="N755" s="801"/>
      <c r="O755" s="801"/>
      <c r="P755" s="801"/>
      <c r="Q755" s="801"/>
      <c r="R755" s="801"/>
      <c r="S755" s="801"/>
      <c r="T755" s="801"/>
      <c r="U755" s="815"/>
      <c r="V755" s="816"/>
      <c r="W755" s="817"/>
      <c r="X755" s="815"/>
      <c r="Y755" s="816"/>
      <c r="Z755" s="868"/>
    </row>
    <row r="756" spans="2:26" ht="26.25" customHeight="1" thickBot="1" x14ac:dyDescent="0.3">
      <c r="B756" s="136" t="s">
        <v>342</v>
      </c>
      <c r="C756" s="869" t="s">
        <v>391</v>
      </c>
      <c r="D756" s="870"/>
      <c r="E756" s="870"/>
      <c r="F756" s="870"/>
      <c r="G756" s="870"/>
      <c r="H756" s="870"/>
      <c r="I756" s="870"/>
      <c r="J756" s="870"/>
      <c r="K756" s="871"/>
      <c r="L756" s="848"/>
      <c r="M756" s="848"/>
      <c r="N756" s="848"/>
      <c r="O756" s="848"/>
      <c r="P756" s="848"/>
      <c r="Q756" s="848"/>
      <c r="R756" s="848"/>
      <c r="S756" s="848"/>
      <c r="T756" s="848"/>
      <c r="U756" s="849"/>
      <c r="V756" s="850"/>
      <c r="W756" s="851"/>
      <c r="X756" s="849"/>
      <c r="Y756" s="850"/>
      <c r="Z756" s="872"/>
    </row>
    <row r="757" spans="2:26" ht="31.35" customHeight="1" thickBot="1" x14ac:dyDescent="0.3">
      <c r="B757" s="137" t="s">
        <v>393</v>
      </c>
      <c r="C757" s="919" t="s">
        <v>394</v>
      </c>
      <c r="D757" s="920"/>
      <c r="E757" s="920"/>
      <c r="F757" s="920"/>
      <c r="G757" s="920"/>
      <c r="H757" s="920"/>
      <c r="I757" s="920"/>
      <c r="J757" s="920"/>
      <c r="K757" s="921"/>
      <c r="L757" s="922">
        <f>+L758+L759+L760</f>
        <v>0</v>
      </c>
      <c r="M757" s="923"/>
      <c r="N757" s="924"/>
      <c r="O757" s="922">
        <f t="shared" ref="O757" si="282">+O758+O759+O760</f>
        <v>0</v>
      </c>
      <c r="P757" s="923"/>
      <c r="Q757" s="924"/>
      <c r="R757" s="922">
        <f t="shared" ref="R757" si="283">+R758+R759+R760</f>
        <v>0</v>
      </c>
      <c r="S757" s="923"/>
      <c r="T757" s="924"/>
      <c r="U757" s="922">
        <f t="shared" ref="U757" si="284">+U758+U759+U760</f>
        <v>0</v>
      </c>
      <c r="V757" s="923"/>
      <c r="W757" s="924"/>
      <c r="X757" s="922">
        <f t="shared" ref="X757" si="285">+X758+X759+X760</f>
        <v>0</v>
      </c>
      <c r="Y757" s="923"/>
      <c r="Z757" s="925"/>
    </row>
    <row r="758" spans="2:26" ht="24.75" customHeight="1" x14ac:dyDescent="0.25">
      <c r="B758" s="134" t="s">
        <v>331</v>
      </c>
      <c r="C758" s="932" t="s">
        <v>395</v>
      </c>
      <c r="D758" s="933"/>
      <c r="E758" s="933"/>
      <c r="F758" s="933"/>
      <c r="G758" s="933"/>
      <c r="H758" s="933"/>
      <c r="I758" s="933"/>
      <c r="J758" s="933"/>
      <c r="K758" s="934"/>
      <c r="L758" s="801"/>
      <c r="M758" s="801"/>
      <c r="N758" s="801"/>
      <c r="O758" s="801"/>
      <c r="P758" s="801"/>
      <c r="Q758" s="801"/>
      <c r="R758" s="801"/>
      <c r="S758" s="801"/>
      <c r="T758" s="801"/>
      <c r="U758" s="802"/>
      <c r="V758" s="803"/>
      <c r="W758" s="804"/>
      <c r="X758" s="802"/>
      <c r="Y758" s="803"/>
      <c r="Z758" s="890"/>
    </row>
    <row r="759" spans="2:26" ht="23.25" customHeight="1" x14ac:dyDescent="0.25">
      <c r="B759" s="130" t="s">
        <v>333</v>
      </c>
      <c r="C759" s="867" t="s">
        <v>396</v>
      </c>
      <c r="D759" s="296"/>
      <c r="E759" s="296"/>
      <c r="F759" s="296"/>
      <c r="G759" s="296"/>
      <c r="H759" s="296"/>
      <c r="I759" s="296"/>
      <c r="J759" s="296"/>
      <c r="K759" s="297"/>
      <c r="L759" s="801"/>
      <c r="M759" s="801"/>
      <c r="N759" s="801"/>
      <c r="O759" s="801"/>
      <c r="P759" s="801"/>
      <c r="Q759" s="801"/>
      <c r="R759" s="801"/>
      <c r="S759" s="801"/>
      <c r="T759" s="801"/>
      <c r="U759" s="815"/>
      <c r="V759" s="816"/>
      <c r="W759" s="817"/>
      <c r="X759" s="815"/>
      <c r="Y759" s="816"/>
      <c r="Z759" s="868"/>
    </row>
    <row r="760" spans="2:26" ht="30" customHeight="1" x14ac:dyDescent="0.25">
      <c r="B760" s="130" t="s">
        <v>342</v>
      </c>
      <c r="C760" s="867" t="s">
        <v>479</v>
      </c>
      <c r="D760" s="296"/>
      <c r="E760" s="296"/>
      <c r="F760" s="296"/>
      <c r="G760" s="296"/>
      <c r="H760" s="296"/>
      <c r="I760" s="296"/>
      <c r="J760" s="296"/>
      <c r="K760" s="297"/>
      <c r="L760" s="818">
        <f>+L761+L762</f>
        <v>0</v>
      </c>
      <c r="M760" s="818"/>
      <c r="N760" s="818"/>
      <c r="O760" s="818">
        <f t="shared" ref="O760" si="286">+O761+O762</f>
        <v>0</v>
      </c>
      <c r="P760" s="818"/>
      <c r="Q760" s="818"/>
      <c r="R760" s="818">
        <f t="shared" ref="R760" si="287">+R761+R762</f>
        <v>0</v>
      </c>
      <c r="S760" s="818"/>
      <c r="T760" s="818"/>
      <c r="U760" s="818">
        <f t="shared" ref="U760" si="288">+U761+U762</f>
        <v>0</v>
      </c>
      <c r="V760" s="818"/>
      <c r="W760" s="818"/>
      <c r="X760" s="818">
        <f t="shared" ref="X760" si="289">+X761+X762</f>
        <v>0</v>
      </c>
      <c r="Y760" s="818"/>
      <c r="Z760" s="819"/>
    </row>
    <row r="761" spans="2:26" ht="37.5" customHeight="1" x14ac:dyDescent="0.25">
      <c r="B761" s="130"/>
      <c r="C761" s="867" t="s">
        <v>480</v>
      </c>
      <c r="D761" s="296"/>
      <c r="E761" s="296"/>
      <c r="F761" s="296"/>
      <c r="G761" s="296"/>
      <c r="H761" s="296"/>
      <c r="I761" s="296"/>
      <c r="J761" s="296"/>
      <c r="K761" s="297"/>
      <c r="L761" s="801"/>
      <c r="M761" s="801"/>
      <c r="N761" s="801"/>
      <c r="O761" s="801"/>
      <c r="P761" s="801"/>
      <c r="Q761" s="801"/>
      <c r="R761" s="801"/>
      <c r="S761" s="801"/>
      <c r="T761" s="801"/>
      <c r="U761" s="815"/>
      <c r="V761" s="816"/>
      <c r="W761" s="817"/>
      <c r="X761" s="815"/>
      <c r="Y761" s="816"/>
      <c r="Z761" s="868"/>
    </row>
    <row r="762" spans="2:26" ht="24.75" customHeight="1" thickBot="1" x14ac:dyDescent="0.3">
      <c r="B762" s="136"/>
      <c r="C762" s="869" t="s">
        <v>481</v>
      </c>
      <c r="D762" s="870"/>
      <c r="E762" s="870"/>
      <c r="F762" s="870"/>
      <c r="G762" s="870"/>
      <c r="H762" s="870"/>
      <c r="I762" s="870"/>
      <c r="J762" s="870"/>
      <c r="K762" s="871"/>
      <c r="L762" s="848"/>
      <c r="M762" s="848"/>
      <c r="N762" s="848"/>
      <c r="O762" s="848"/>
      <c r="P762" s="848"/>
      <c r="Q762" s="848"/>
      <c r="R762" s="848"/>
      <c r="S762" s="848"/>
      <c r="T762" s="848"/>
      <c r="U762" s="849"/>
      <c r="V762" s="850"/>
      <c r="W762" s="851"/>
      <c r="X762" s="849"/>
      <c r="Y762" s="850"/>
      <c r="Z762" s="872"/>
    </row>
    <row r="763" spans="2:26" ht="25.5" customHeight="1" thickBot="1" x14ac:dyDescent="0.3">
      <c r="B763" s="137" t="s">
        <v>404</v>
      </c>
      <c r="C763" s="919" t="s">
        <v>405</v>
      </c>
      <c r="D763" s="920"/>
      <c r="E763" s="920"/>
      <c r="F763" s="920"/>
      <c r="G763" s="920"/>
      <c r="H763" s="920"/>
      <c r="I763" s="920"/>
      <c r="J763" s="920"/>
      <c r="K763" s="921"/>
      <c r="L763" s="858"/>
      <c r="M763" s="858"/>
      <c r="N763" s="858"/>
      <c r="O763" s="858"/>
      <c r="P763" s="858"/>
      <c r="Q763" s="858"/>
      <c r="R763" s="858"/>
      <c r="S763" s="858"/>
      <c r="T763" s="858"/>
      <c r="U763" s="859"/>
      <c r="V763" s="860"/>
      <c r="W763" s="861"/>
      <c r="X763" s="859"/>
      <c r="Y763" s="860"/>
      <c r="Z763" s="904"/>
    </row>
    <row r="764" spans="2:26" ht="25.5" customHeight="1" thickBot="1" x14ac:dyDescent="0.3">
      <c r="B764" s="169"/>
      <c r="C764" s="882" t="s">
        <v>406</v>
      </c>
      <c r="D764" s="882"/>
      <c r="E764" s="882"/>
      <c r="F764" s="882"/>
      <c r="G764" s="882"/>
      <c r="H764" s="882"/>
      <c r="I764" s="882"/>
      <c r="J764" s="882"/>
      <c r="K764" s="882"/>
      <c r="L764" s="832"/>
      <c r="M764" s="832"/>
      <c r="N764" s="832"/>
      <c r="O764" s="832"/>
      <c r="P764" s="832"/>
      <c r="Q764" s="832"/>
      <c r="R764" s="832"/>
      <c r="S764" s="832"/>
      <c r="T764" s="832"/>
      <c r="U764" s="832"/>
      <c r="V764" s="832"/>
      <c r="W764" s="832"/>
      <c r="X764" s="832"/>
      <c r="Y764" s="832"/>
      <c r="Z764" s="836"/>
    </row>
    <row r="765" spans="2:26" ht="43.5" customHeight="1" thickBot="1" x14ac:dyDescent="0.3">
      <c r="B765" s="146"/>
      <c r="C765" s="147"/>
      <c r="D765" s="147"/>
      <c r="E765" s="147"/>
      <c r="F765" s="147"/>
      <c r="G765" s="147"/>
      <c r="H765" s="147"/>
      <c r="I765" s="147"/>
      <c r="J765" s="147"/>
      <c r="K765" s="147"/>
      <c r="L765" s="148"/>
      <c r="M765" s="148"/>
      <c r="N765" s="148"/>
      <c r="O765" s="148"/>
      <c r="P765" s="148"/>
      <c r="Q765" s="148"/>
      <c r="R765" s="148"/>
      <c r="S765" s="148"/>
      <c r="T765" s="148"/>
      <c r="U765" s="148"/>
      <c r="V765" s="148"/>
      <c r="W765" s="148"/>
      <c r="X765" s="148"/>
      <c r="Y765" s="148"/>
      <c r="Z765" s="148"/>
    </row>
    <row r="766" spans="2:26" ht="26.1" customHeight="1" x14ac:dyDescent="0.25">
      <c r="B766" s="133" t="s">
        <v>0</v>
      </c>
      <c r="C766" s="877" t="s">
        <v>407</v>
      </c>
      <c r="D766" s="877"/>
      <c r="E766" s="877"/>
      <c r="F766" s="877"/>
      <c r="G766" s="877"/>
      <c r="H766" s="877"/>
      <c r="I766" s="877"/>
      <c r="J766" s="877"/>
      <c r="K766" s="877"/>
      <c r="L766" s="878">
        <f>+L723+L735+L745+L746</f>
        <v>0</v>
      </c>
      <c r="M766" s="878"/>
      <c r="N766" s="878"/>
      <c r="O766" s="878">
        <f t="shared" ref="O766" si="290">+O723+O735+O745+O746</f>
        <v>0</v>
      </c>
      <c r="P766" s="878"/>
      <c r="Q766" s="878"/>
      <c r="R766" s="878">
        <f t="shared" ref="R766" si="291">+R723+R735+R745+R746</f>
        <v>0</v>
      </c>
      <c r="S766" s="878"/>
      <c r="T766" s="878"/>
      <c r="U766" s="878">
        <f t="shared" ref="U766" si="292">+U723+U735+U745+U746</f>
        <v>0</v>
      </c>
      <c r="V766" s="878"/>
      <c r="W766" s="878"/>
      <c r="X766" s="878">
        <f t="shared" ref="X766" si="293">+X723+X735+X745+X746</f>
        <v>0</v>
      </c>
      <c r="Y766" s="878"/>
      <c r="Z766" s="879"/>
    </row>
    <row r="767" spans="2:26" ht="26.1" customHeight="1" x14ac:dyDescent="0.25">
      <c r="B767" s="130"/>
      <c r="C767" s="775" t="s">
        <v>408</v>
      </c>
      <c r="D767" s="775"/>
      <c r="E767" s="775"/>
      <c r="F767" s="775"/>
      <c r="G767" s="775"/>
      <c r="H767" s="775"/>
      <c r="I767" s="775"/>
      <c r="J767" s="775"/>
      <c r="K767" s="775"/>
      <c r="L767" s="838">
        <f>+L749+L750+L752+L756+L762</f>
        <v>0</v>
      </c>
      <c r="M767" s="838"/>
      <c r="N767" s="838"/>
      <c r="O767" s="838">
        <f t="shared" ref="O767" si="294">+O749+O750+O752+O756+O762</f>
        <v>0</v>
      </c>
      <c r="P767" s="838"/>
      <c r="Q767" s="838"/>
      <c r="R767" s="838">
        <f t="shared" ref="R767" si="295">+R749+R750+R752+R756+R762</f>
        <v>0</v>
      </c>
      <c r="S767" s="838"/>
      <c r="T767" s="838"/>
      <c r="U767" s="838">
        <f t="shared" ref="U767" si="296">+U749+U750+U752+U756+U762</f>
        <v>0</v>
      </c>
      <c r="V767" s="838"/>
      <c r="W767" s="838"/>
      <c r="X767" s="838">
        <f t="shared" ref="X767" si="297">+X749+X750+X752+X756+X762</f>
        <v>0</v>
      </c>
      <c r="Y767" s="838"/>
      <c r="Z767" s="839"/>
    </row>
    <row r="768" spans="2:26" ht="26.1" customHeight="1" thickBot="1" x14ac:dyDescent="0.3">
      <c r="B768" s="131"/>
      <c r="C768" s="887" t="s">
        <v>409</v>
      </c>
      <c r="D768" s="887"/>
      <c r="E768" s="887"/>
      <c r="F768" s="887"/>
      <c r="G768" s="887"/>
      <c r="H768" s="887"/>
      <c r="I768" s="887"/>
      <c r="J768" s="887"/>
      <c r="K768" s="887"/>
      <c r="L768" s="888" t="str">
        <f>IF(L766=L767,"O.K.",L766-L767)</f>
        <v>O.K.</v>
      </c>
      <c r="M768" s="888"/>
      <c r="N768" s="888"/>
      <c r="O768" s="888" t="str">
        <f t="shared" ref="O768" si="298">IF(O766=O767,"O.K.",O766-O767)</f>
        <v>O.K.</v>
      </c>
      <c r="P768" s="888"/>
      <c r="Q768" s="888"/>
      <c r="R768" s="888" t="str">
        <f t="shared" ref="R768" si="299">IF(R766=R767,"O.K.",R766-R767)</f>
        <v>O.K.</v>
      </c>
      <c r="S768" s="888"/>
      <c r="T768" s="888"/>
      <c r="U768" s="888" t="str">
        <f t="shared" ref="U768" si="300">IF(U766=U767,"O.K.",U766-U767)</f>
        <v>O.K.</v>
      </c>
      <c r="V768" s="888"/>
      <c r="W768" s="888"/>
      <c r="X768" s="888" t="str">
        <f t="shared" ref="X768" si="301">IF(X766=X767,"O.K.",X766-X767)</f>
        <v>O.K.</v>
      </c>
      <c r="Y768" s="888"/>
      <c r="Z768" s="889"/>
    </row>
    <row r="769" spans="1:26" s="30" customFormat="1" ht="39.75" customHeight="1" thickBot="1" x14ac:dyDescent="0.4">
      <c r="A769" s="21"/>
      <c r="B769" s="30" t="s">
        <v>482</v>
      </c>
      <c r="Z769" s="74"/>
    </row>
    <row r="770" spans="1:26" ht="24.95" customHeight="1" thickBot="1" x14ac:dyDescent="0.3">
      <c r="B770" s="118"/>
      <c r="C770" s="224" t="s">
        <v>327</v>
      </c>
      <c r="D770" s="224"/>
      <c r="E770" s="224"/>
      <c r="F770" s="224"/>
      <c r="G770" s="224"/>
      <c r="H770" s="224"/>
      <c r="I770" s="224"/>
      <c r="J770" s="224"/>
      <c r="K770" s="224"/>
      <c r="L770" s="732">
        <v>2026</v>
      </c>
      <c r="M770" s="730"/>
      <c r="N770" s="731"/>
      <c r="O770" s="732">
        <f>+L770+1</f>
        <v>2027</v>
      </c>
      <c r="P770" s="730"/>
      <c r="Q770" s="731"/>
      <c r="R770" s="732">
        <f>+O770+1</f>
        <v>2028</v>
      </c>
      <c r="S770" s="730"/>
      <c r="T770" s="731"/>
      <c r="U770" s="732">
        <f>+R770+1</f>
        <v>2029</v>
      </c>
      <c r="V770" s="730"/>
      <c r="W770" s="731"/>
      <c r="X770" s="732">
        <f>+U770+1</f>
        <v>2030</v>
      </c>
      <c r="Y770" s="730"/>
      <c r="Z770" s="733"/>
    </row>
    <row r="771" spans="1:26" ht="31.35" customHeight="1" x14ac:dyDescent="0.25">
      <c r="B771" s="149" t="s">
        <v>329</v>
      </c>
      <c r="C771" s="935" t="s">
        <v>411</v>
      </c>
      <c r="D771" s="935"/>
      <c r="E771" s="935"/>
      <c r="F771" s="935"/>
      <c r="G771" s="935"/>
      <c r="H771" s="935"/>
      <c r="I771" s="935"/>
      <c r="J771" s="935"/>
      <c r="K771" s="935"/>
      <c r="L771" s="936"/>
      <c r="M771" s="936"/>
      <c r="N771" s="936"/>
      <c r="O771" s="936"/>
      <c r="P771" s="936"/>
      <c r="Q771" s="936"/>
      <c r="R771" s="936"/>
      <c r="S771" s="936"/>
      <c r="T771" s="936"/>
      <c r="U771" s="937"/>
      <c r="V771" s="938"/>
      <c r="W771" s="939"/>
      <c r="X771" s="940"/>
      <c r="Y771" s="941"/>
      <c r="Z771" s="942"/>
    </row>
    <row r="772" spans="1:26" ht="38.25" customHeight="1" x14ac:dyDescent="0.25">
      <c r="B772" s="130" t="s">
        <v>415</v>
      </c>
      <c r="C772" s="775" t="s">
        <v>416</v>
      </c>
      <c r="D772" s="775"/>
      <c r="E772" s="775"/>
      <c r="F772" s="775"/>
      <c r="G772" s="775"/>
      <c r="H772" s="775"/>
      <c r="I772" s="775"/>
      <c r="J772" s="775"/>
      <c r="K772" s="775"/>
      <c r="L772" s="801"/>
      <c r="M772" s="801"/>
      <c r="N772" s="801"/>
      <c r="O772" s="801"/>
      <c r="P772" s="801"/>
      <c r="Q772" s="801"/>
      <c r="R772" s="801"/>
      <c r="S772" s="801"/>
      <c r="T772" s="801"/>
      <c r="U772" s="815"/>
      <c r="V772" s="816"/>
      <c r="W772" s="817"/>
      <c r="X772" s="815"/>
      <c r="Y772" s="816"/>
      <c r="Z772" s="868"/>
    </row>
    <row r="773" spans="1:26" ht="31.35" customHeight="1" x14ac:dyDescent="0.25">
      <c r="B773" s="130" t="s">
        <v>393</v>
      </c>
      <c r="C773" s="775" t="s">
        <v>483</v>
      </c>
      <c r="D773" s="775"/>
      <c r="E773" s="775"/>
      <c r="F773" s="775"/>
      <c r="G773" s="775"/>
      <c r="H773" s="775"/>
      <c r="I773" s="775"/>
      <c r="J773" s="775"/>
      <c r="K773" s="775"/>
      <c r="L773" s="801"/>
      <c r="M773" s="801"/>
      <c r="N773" s="801"/>
      <c r="O773" s="801"/>
      <c r="P773" s="801"/>
      <c r="Q773" s="801"/>
      <c r="R773" s="801"/>
      <c r="S773" s="801"/>
      <c r="T773" s="801"/>
      <c r="U773" s="815"/>
      <c r="V773" s="816"/>
      <c r="W773" s="817"/>
      <c r="X773" s="815"/>
      <c r="Y773" s="816"/>
      <c r="Z773" s="868"/>
    </row>
    <row r="774" spans="1:26" ht="31.35" customHeight="1" x14ac:dyDescent="0.25">
      <c r="B774" s="130" t="s">
        <v>404</v>
      </c>
      <c r="C774" s="867" t="s">
        <v>484</v>
      </c>
      <c r="D774" s="296"/>
      <c r="E774" s="296"/>
      <c r="F774" s="296"/>
      <c r="G774" s="296"/>
      <c r="H774" s="296"/>
      <c r="I774" s="296"/>
      <c r="J774" s="296"/>
      <c r="K774" s="297"/>
      <c r="L774" s="801"/>
      <c r="M774" s="801"/>
      <c r="N774" s="801"/>
      <c r="O774" s="801"/>
      <c r="P774" s="801"/>
      <c r="Q774" s="801"/>
      <c r="R774" s="801"/>
      <c r="S774" s="801"/>
      <c r="T774" s="801"/>
      <c r="U774" s="815"/>
      <c r="V774" s="816"/>
      <c r="W774" s="817"/>
      <c r="X774" s="815"/>
      <c r="Y774" s="816"/>
      <c r="Z774" s="868"/>
    </row>
    <row r="775" spans="1:26" ht="33.75" customHeight="1" x14ac:dyDescent="0.25">
      <c r="B775" s="150" t="s">
        <v>4</v>
      </c>
      <c r="C775" s="945" t="s">
        <v>485</v>
      </c>
      <c r="D775" s="946"/>
      <c r="E775" s="946"/>
      <c r="F775" s="946"/>
      <c r="G775" s="946"/>
      <c r="H775" s="946"/>
      <c r="I775" s="946"/>
      <c r="J775" s="946"/>
      <c r="K775" s="947"/>
      <c r="L775" s="848"/>
      <c r="M775" s="848"/>
      <c r="N775" s="848"/>
      <c r="O775" s="848"/>
      <c r="P775" s="848"/>
      <c r="Q775" s="848"/>
      <c r="R775" s="848"/>
      <c r="S775" s="848"/>
      <c r="T775" s="848"/>
      <c r="U775" s="849"/>
      <c r="V775" s="850"/>
      <c r="W775" s="851"/>
      <c r="X775" s="849"/>
      <c r="Y775" s="850"/>
      <c r="Z775" s="872"/>
    </row>
    <row r="776" spans="1:26" ht="31.35" customHeight="1" x14ac:dyDescent="0.25">
      <c r="B776" s="119" t="s">
        <v>421</v>
      </c>
      <c r="C776" s="779" t="s">
        <v>486</v>
      </c>
      <c r="D776" s="779"/>
      <c r="E776" s="779"/>
      <c r="F776" s="779"/>
      <c r="G776" s="779"/>
      <c r="H776" s="779"/>
      <c r="I776" s="779"/>
      <c r="J776" s="779"/>
      <c r="K776" s="779"/>
      <c r="L776" s="943">
        <f>L771+L772+L773+L774+L775</f>
        <v>0</v>
      </c>
      <c r="M776" s="943"/>
      <c r="N776" s="943"/>
      <c r="O776" s="943">
        <f t="shared" ref="O776" si="302">O771+O772+O773+O774+O775</f>
        <v>0</v>
      </c>
      <c r="P776" s="943"/>
      <c r="Q776" s="943"/>
      <c r="R776" s="943">
        <f t="shared" ref="R776" si="303">R771+R772+R773+R774+R775</f>
        <v>0</v>
      </c>
      <c r="S776" s="943"/>
      <c r="T776" s="943"/>
      <c r="U776" s="943">
        <f t="shared" ref="U776" si="304">U771+U772+U773+U774+U775</f>
        <v>0</v>
      </c>
      <c r="V776" s="943"/>
      <c r="W776" s="943"/>
      <c r="X776" s="943">
        <f t="shared" ref="X776" si="305">X771+X772+X773+X774+X775</f>
        <v>0</v>
      </c>
      <c r="Y776" s="943"/>
      <c r="Z776" s="944"/>
    </row>
    <row r="777" spans="1:26" ht="31.35" customHeight="1" x14ac:dyDescent="0.25">
      <c r="B777" s="119" t="s">
        <v>423</v>
      </c>
      <c r="C777" s="779" t="s">
        <v>424</v>
      </c>
      <c r="D777" s="779"/>
      <c r="E777" s="779"/>
      <c r="F777" s="779"/>
      <c r="G777" s="779"/>
      <c r="H777" s="779"/>
      <c r="I777" s="779"/>
      <c r="J777" s="779"/>
      <c r="K777" s="779"/>
      <c r="L777" s="943">
        <f>L778+L782+L785+L789</f>
        <v>0</v>
      </c>
      <c r="M777" s="943"/>
      <c r="N777" s="943"/>
      <c r="O777" s="943">
        <f t="shared" ref="O777" si="306">O778+O782+O785+O789</f>
        <v>0</v>
      </c>
      <c r="P777" s="943"/>
      <c r="Q777" s="943"/>
      <c r="R777" s="943">
        <f t="shared" ref="R777" si="307">R778+R782+R785+R789</f>
        <v>0</v>
      </c>
      <c r="S777" s="943"/>
      <c r="T777" s="943"/>
      <c r="U777" s="943">
        <f t="shared" ref="U777" si="308">U778+U782+U785+U789</f>
        <v>0</v>
      </c>
      <c r="V777" s="943"/>
      <c r="W777" s="943"/>
      <c r="X777" s="943">
        <f t="shared" ref="X777" si="309">X778+X782+X785+X789</f>
        <v>0</v>
      </c>
      <c r="Y777" s="943"/>
      <c r="Z777" s="944"/>
    </row>
    <row r="778" spans="1:26" ht="31.35" customHeight="1" x14ac:dyDescent="0.25">
      <c r="B778" s="119" t="s">
        <v>331</v>
      </c>
      <c r="C778" s="948" t="s">
        <v>487</v>
      </c>
      <c r="D778" s="738"/>
      <c r="E778" s="738"/>
      <c r="F778" s="738"/>
      <c r="G778" s="738"/>
      <c r="H778" s="738"/>
      <c r="I778" s="738"/>
      <c r="J778" s="738"/>
      <c r="K778" s="739"/>
      <c r="L778" s="949">
        <f>+L779+L780+L781</f>
        <v>0</v>
      </c>
      <c r="M778" s="949"/>
      <c r="N778" s="949"/>
      <c r="O778" s="949">
        <f t="shared" ref="O778" si="310">+O779+O780+O781</f>
        <v>0</v>
      </c>
      <c r="P778" s="949"/>
      <c r="Q778" s="949"/>
      <c r="R778" s="949">
        <f t="shared" ref="R778" si="311">+R779+R780+R781</f>
        <v>0</v>
      </c>
      <c r="S778" s="949"/>
      <c r="T778" s="949"/>
      <c r="U778" s="949">
        <f t="shared" ref="U778" si="312">+U779+U780+U781</f>
        <v>0</v>
      </c>
      <c r="V778" s="949"/>
      <c r="W778" s="949"/>
      <c r="X778" s="949">
        <f t="shared" ref="X778" si="313">+X779+X780+X781</f>
        <v>0</v>
      </c>
      <c r="Y778" s="949"/>
      <c r="Z778" s="950"/>
    </row>
    <row r="779" spans="1:26" ht="31.35" customHeight="1" x14ac:dyDescent="0.25">
      <c r="B779" s="130"/>
      <c r="C779" s="867" t="s">
        <v>488</v>
      </c>
      <c r="D779" s="296"/>
      <c r="E779" s="296"/>
      <c r="F779" s="296"/>
      <c r="G779" s="296"/>
      <c r="H779" s="296"/>
      <c r="I779" s="296"/>
      <c r="J779" s="296"/>
      <c r="K779" s="297"/>
      <c r="L779" s="801"/>
      <c r="M779" s="801"/>
      <c r="N779" s="801"/>
      <c r="O779" s="801"/>
      <c r="P779" s="801"/>
      <c r="Q779" s="801"/>
      <c r="R779" s="801"/>
      <c r="S779" s="801"/>
      <c r="T779" s="801"/>
      <c r="U779" s="815"/>
      <c r="V779" s="816"/>
      <c r="W779" s="817"/>
      <c r="X779" s="815"/>
      <c r="Y779" s="816"/>
      <c r="Z779" s="868"/>
    </row>
    <row r="780" spans="1:26" ht="27.75" customHeight="1" x14ac:dyDescent="0.25">
      <c r="B780" s="130"/>
      <c r="C780" s="867" t="s">
        <v>426</v>
      </c>
      <c r="D780" s="296"/>
      <c r="E780" s="296"/>
      <c r="F780" s="296"/>
      <c r="G780" s="296"/>
      <c r="H780" s="296"/>
      <c r="I780" s="296"/>
      <c r="J780" s="296"/>
      <c r="K780" s="297"/>
      <c r="L780" s="801"/>
      <c r="M780" s="801"/>
      <c r="N780" s="801"/>
      <c r="O780" s="801"/>
      <c r="P780" s="801"/>
      <c r="Q780" s="801"/>
      <c r="R780" s="801"/>
      <c r="S780" s="801"/>
      <c r="T780" s="801"/>
      <c r="U780" s="815"/>
      <c r="V780" s="816"/>
      <c r="W780" s="817"/>
      <c r="X780" s="815"/>
      <c r="Y780" s="816"/>
      <c r="Z780" s="868"/>
    </row>
    <row r="781" spans="1:26" ht="25.5" customHeight="1" x14ac:dyDescent="0.25">
      <c r="B781" s="130"/>
      <c r="C781" s="867" t="s">
        <v>427</v>
      </c>
      <c r="D781" s="296"/>
      <c r="E781" s="296"/>
      <c r="F781" s="296"/>
      <c r="G781" s="296"/>
      <c r="H781" s="296"/>
      <c r="I781" s="296"/>
      <c r="J781" s="296"/>
      <c r="K781" s="297"/>
      <c r="L781" s="801"/>
      <c r="M781" s="801"/>
      <c r="N781" s="801"/>
      <c r="O781" s="801"/>
      <c r="P781" s="801"/>
      <c r="Q781" s="801"/>
      <c r="R781" s="801"/>
      <c r="S781" s="801"/>
      <c r="T781" s="801"/>
      <c r="U781" s="815"/>
      <c r="V781" s="816"/>
      <c r="W781" s="817"/>
      <c r="X781" s="815"/>
      <c r="Y781" s="816"/>
      <c r="Z781" s="868"/>
    </row>
    <row r="782" spans="1:26" ht="31.35" customHeight="1" x14ac:dyDescent="0.25">
      <c r="B782" s="119" t="s">
        <v>333</v>
      </c>
      <c r="C782" s="948" t="s">
        <v>290</v>
      </c>
      <c r="D782" s="738"/>
      <c r="E782" s="738"/>
      <c r="F782" s="738"/>
      <c r="G782" s="738"/>
      <c r="H782" s="738"/>
      <c r="I782" s="738"/>
      <c r="J782" s="738"/>
      <c r="K782" s="739"/>
      <c r="L782" s="949">
        <f>+L783+L784</f>
        <v>0</v>
      </c>
      <c r="M782" s="949"/>
      <c r="N782" s="949"/>
      <c r="O782" s="949">
        <f t="shared" ref="O782" si="314">+O783+O784</f>
        <v>0</v>
      </c>
      <c r="P782" s="949"/>
      <c r="Q782" s="949"/>
      <c r="R782" s="949">
        <f t="shared" ref="R782" si="315">+R783+R784</f>
        <v>0</v>
      </c>
      <c r="S782" s="949"/>
      <c r="T782" s="949"/>
      <c r="U782" s="949">
        <f t="shared" ref="U782" si="316">+U783+U784</f>
        <v>0</v>
      </c>
      <c r="V782" s="949"/>
      <c r="W782" s="949"/>
      <c r="X782" s="949">
        <f t="shared" ref="X782" si="317">+X783+X784</f>
        <v>0</v>
      </c>
      <c r="Y782" s="949"/>
      <c r="Z782" s="950"/>
    </row>
    <row r="783" spans="1:26" ht="31.35" customHeight="1" x14ac:dyDescent="0.25">
      <c r="B783" s="130"/>
      <c r="C783" s="867" t="s">
        <v>489</v>
      </c>
      <c r="D783" s="296"/>
      <c r="E783" s="296"/>
      <c r="F783" s="296"/>
      <c r="G783" s="296"/>
      <c r="H783" s="296"/>
      <c r="I783" s="296"/>
      <c r="J783" s="296"/>
      <c r="K783" s="297"/>
      <c r="L783" s="801"/>
      <c r="M783" s="801"/>
      <c r="N783" s="801"/>
      <c r="O783" s="801"/>
      <c r="P783" s="801"/>
      <c r="Q783" s="801"/>
      <c r="R783" s="801"/>
      <c r="S783" s="801"/>
      <c r="T783" s="801"/>
      <c r="U783" s="815"/>
      <c r="V783" s="816"/>
      <c r="W783" s="817"/>
      <c r="X783" s="815"/>
      <c r="Y783" s="816"/>
      <c r="Z783" s="868"/>
    </row>
    <row r="784" spans="1:26" ht="24.75" customHeight="1" x14ac:dyDescent="0.25">
      <c r="B784" s="130"/>
      <c r="C784" s="867" t="s">
        <v>490</v>
      </c>
      <c r="D784" s="296"/>
      <c r="E784" s="296"/>
      <c r="F784" s="296"/>
      <c r="G784" s="296"/>
      <c r="H784" s="296"/>
      <c r="I784" s="296"/>
      <c r="J784" s="296"/>
      <c r="K784" s="297"/>
      <c r="L784" s="801"/>
      <c r="M784" s="801"/>
      <c r="N784" s="801"/>
      <c r="O784" s="801"/>
      <c r="P784" s="801"/>
      <c r="Q784" s="801"/>
      <c r="R784" s="801"/>
      <c r="S784" s="801"/>
      <c r="T784" s="801"/>
      <c r="U784" s="815"/>
      <c r="V784" s="816"/>
      <c r="W784" s="817"/>
      <c r="X784" s="815"/>
      <c r="Y784" s="816"/>
      <c r="Z784" s="868"/>
    </row>
    <row r="785" spans="1:26" ht="31.35" customHeight="1" x14ac:dyDescent="0.25">
      <c r="B785" s="119" t="s">
        <v>342</v>
      </c>
      <c r="C785" s="948" t="s">
        <v>432</v>
      </c>
      <c r="D785" s="738"/>
      <c r="E785" s="738"/>
      <c r="F785" s="738"/>
      <c r="G785" s="738"/>
      <c r="H785" s="738"/>
      <c r="I785" s="738"/>
      <c r="J785" s="738"/>
      <c r="K785" s="739"/>
      <c r="L785" s="949">
        <f>+L786+L787+L788</f>
        <v>0</v>
      </c>
      <c r="M785" s="949"/>
      <c r="N785" s="949"/>
      <c r="O785" s="949">
        <f t="shared" ref="O785" si="318">+O786+O787+O788</f>
        <v>0</v>
      </c>
      <c r="P785" s="949"/>
      <c r="Q785" s="949"/>
      <c r="R785" s="949">
        <f t="shared" ref="R785" si="319">+R786+R787+R788</f>
        <v>0</v>
      </c>
      <c r="S785" s="949"/>
      <c r="T785" s="949"/>
      <c r="U785" s="949">
        <f t="shared" ref="U785" si="320">+U786+U787+U788</f>
        <v>0</v>
      </c>
      <c r="V785" s="949"/>
      <c r="W785" s="949"/>
      <c r="X785" s="949">
        <f t="shared" ref="X785" si="321">+X786+X787+X788</f>
        <v>0</v>
      </c>
      <c r="Y785" s="949"/>
      <c r="Z785" s="950"/>
    </row>
    <row r="786" spans="1:26" ht="21.75" customHeight="1" x14ac:dyDescent="0.25">
      <c r="B786" s="130"/>
      <c r="C786" s="867" t="s">
        <v>433</v>
      </c>
      <c r="D786" s="296"/>
      <c r="E786" s="296"/>
      <c r="F786" s="296"/>
      <c r="G786" s="296"/>
      <c r="H786" s="296"/>
      <c r="I786" s="296"/>
      <c r="J786" s="296"/>
      <c r="K786" s="297"/>
      <c r="L786" s="801"/>
      <c r="M786" s="801"/>
      <c r="N786" s="801"/>
      <c r="O786" s="801"/>
      <c r="P786" s="801"/>
      <c r="Q786" s="801"/>
      <c r="R786" s="801"/>
      <c r="S786" s="801"/>
      <c r="T786" s="801"/>
      <c r="U786" s="815"/>
      <c r="V786" s="816"/>
      <c r="W786" s="817"/>
      <c r="X786" s="815"/>
      <c r="Y786" s="816"/>
      <c r="Z786" s="868"/>
    </row>
    <row r="787" spans="1:26" ht="49.5" customHeight="1" x14ac:dyDescent="0.25">
      <c r="B787" s="130"/>
      <c r="C787" s="867" t="s">
        <v>491</v>
      </c>
      <c r="D787" s="296"/>
      <c r="E787" s="296"/>
      <c r="F787" s="296"/>
      <c r="G787" s="296"/>
      <c r="H787" s="296"/>
      <c r="I787" s="296"/>
      <c r="J787" s="296"/>
      <c r="K787" s="297"/>
      <c r="L787" s="801"/>
      <c r="M787" s="801"/>
      <c r="N787" s="801"/>
      <c r="O787" s="801"/>
      <c r="P787" s="801"/>
      <c r="Q787" s="801"/>
      <c r="R787" s="801"/>
      <c r="S787" s="801"/>
      <c r="T787" s="801"/>
      <c r="U787" s="815"/>
      <c r="V787" s="816"/>
      <c r="W787" s="817"/>
      <c r="X787" s="815"/>
      <c r="Y787" s="816"/>
      <c r="Z787" s="868"/>
    </row>
    <row r="788" spans="1:26" ht="31.35" customHeight="1" x14ac:dyDescent="0.25">
      <c r="B788" s="130"/>
      <c r="C788" s="867" t="s">
        <v>435</v>
      </c>
      <c r="D788" s="296"/>
      <c r="E788" s="296"/>
      <c r="F788" s="296"/>
      <c r="G788" s="296"/>
      <c r="H788" s="296"/>
      <c r="I788" s="296"/>
      <c r="J788" s="296"/>
      <c r="K788" s="297"/>
      <c r="L788" s="801"/>
      <c r="M788" s="801"/>
      <c r="N788" s="801"/>
      <c r="O788" s="801"/>
      <c r="P788" s="801"/>
      <c r="Q788" s="801"/>
      <c r="R788" s="801"/>
      <c r="S788" s="801"/>
      <c r="T788" s="801"/>
      <c r="U788" s="815"/>
      <c r="V788" s="816"/>
      <c r="W788" s="817"/>
      <c r="X788" s="815"/>
      <c r="Y788" s="816"/>
      <c r="Z788" s="868"/>
    </row>
    <row r="789" spans="1:26" ht="29.25" customHeight="1" x14ac:dyDescent="0.25">
      <c r="B789" s="151" t="s">
        <v>344</v>
      </c>
      <c r="C789" s="951" t="s">
        <v>492</v>
      </c>
      <c r="D789" s="952"/>
      <c r="E789" s="952"/>
      <c r="F789" s="952"/>
      <c r="G789" s="952"/>
      <c r="H789" s="952"/>
      <c r="I789" s="952"/>
      <c r="J789" s="952"/>
      <c r="K789" s="953"/>
      <c r="L789" s="801"/>
      <c r="M789" s="801"/>
      <c r="N789" s="801"/>
      <c r="O789" s="801"/>
      <c r="P789" s="801"/>
      <c r="Q789" s="801"/>
      <c r="R789" s="801"/>
      <c r="S789" s="801"/>
      <c r="T789" s="801"/>
      <c r="U789" s="815"/>
      <c r="V789" s="816"/>
      <c r="W789" s="817"/>
      <c r="X789" s="815"/>
      <c r="Y789" s="816"/>
      <c r="Z789" s="868"/>
    </row>
    <row r="790" spans="1:26" ht="31.35" customHeight="1" x14ac:dyDescent="0.25">
      <c r="B790" s="119" t="s">
        <v>437</v>
      </c>
      <c r="C790" s="779" t="s">
        <v>493</v>
      </c>
      <c r="D790" s="779"/>
      <c r="E790" s="779"/>
      <c r="F790" s="779"/>
      <c r="G790" s="779"/>
      <c r="H790" s="779"/>
      <c r="I790" s="779"/>
      <c r="J790" s="779"/>
      <c r="K790" s="779"/>
      <c r="L790" s="943">
        <f>L776-L777</f>
        <v>0</v>
      </c>
      <c r="M790" s="943"/>
      <c r="N790" s="943"/>
      <c r="O790" s="943">
        <f t="shared" ref="O790" si="322">O776-O777</f>
        <v>0</v>
      </c>
      <c r="P790" s="943"/>
      <c r="Q790" s="943"/>
      <c r="R790" s="943">
        <f t="shared" ref="R790" si="323">R776-R777</f>
        <v>0</v>
      </c>
      <c r="S790" s="943"/>
      <c r="T790" s="943"/>
      <c r="U790" s="943">
        <f t="shared" ref="U790" si="324">U776-U777</f>
        <v>0</v>
      </c>
      <c r="V790" s="943"/>
      <c r="W790" s="943"/>
      <c r="X790" s="943">
        <f t="shared" ref="X790" si="325">X776-X777</f>
        <v>0</v>
      </c>
      <c r="Y790" s="943"/>
      <c r="Z790" s="944"/>
    </row>
    <row r="791" spans="1:26" ht="27" customHeight="1" x14ac:dyDescent="0.25">
      <c r="B791" s="130" t="s">
        <v>439</v>
      </c>
      <c r="C791" s="867" t="s">
        <v>494</v>
      </c>
      <c r="D791" s="296"/>
      <c r="E791" s="296"/>
      <c r="F791" s="296"/>
      <c r="G791" s="296"/>
      <c r="H791" s="296"/>
      <c r="I791" s="296"/>
      <c r="J791" s="296"/>
      <c r="K791" s="297"/>
      <c r="L791" s="954"/>
      <c r="M791" s="954"/>
      <c r="N791" s="954"/>
      <c r="O791" s="954"/>
      <c r="P791" s="954"/>
      <c r="Q791" s="954"/>
      <c r="R791" s="954"/>
      <c r="S791" s="954"/>
      <c r="T791" s="954"/>
      <c r="U791" s="955"/>
      <c r="V791" s="956"/>
      <c r="W791" s="957"/>
      <c r="X791" s="955"/>
      <c r="Y791" s="956"/>
      <c r="Z791" s="958"/>
    </row>
    <row r="792" spans="1:26" ht="25.5" customHeight="1" x14ac:dyDescent="0.25">
      <c r="B792" s="130" t="s">
        <v>443</v>
      </c>
      <c r="C792" s="867" t="s">
        <v>495</v>
      </c>
      <c r="D792" s="296"/>
      <c r="E792" s="296"/>
      <c r="F792" s="296"/>
      <c r="G792" s="296"/>
      <c r="H792" s="296"/>
      <c r="I792" s="296"/>
      <c r="J792" s="296"/>
      <c r="K792" s="297"/>
      <c r="L792" s="954"/>
      <c r="M792" s="954"/>
      <c r="N792" s="954"/>
      <c r="O792" s="954"/>
      <c r="P792" s="954"/>
      <c r="Q792" s="954"/>
      <c r="R792" s="954"/>
      <c r="S792" s="954"/>
      <c r="T792" s="954"/>
      <c r="U792" s="955"/>
      <c r="V792" s="956"/>
      <c r="W792" s="957"/>
      <c r="X792" s="955"/>
      <c r="Y792" s="956"/>
      <c r="Z792" s="958"/>
    </row>
    <row r="793" spans="1:26" ht="31.35" customHeight="1" x14ac:dyDescent="0.25">
      <c r="B793" s="130"/>
      <c r="C793" s="867" t="s">
        <v>496</v>
      </c>
      <c r="D793" s="296"/>
      <c r="E793" s="296"/>
      <c r="F793" s="296"/>
      <c r="G793" s="296"/>
      <c r="H793" s="296"/>
      <c r="I793" s="296"/>
      <c r="J793" s="296"/>
      <c r="K793" s="297"/>
      <c r="L793" s="954"/>
      <c r="M793" s="954"/>
      <c r="N793" s="954"/>
      <c r="O793" s="954"/>
      <c r="P793" s="954"/>
      <c r="Q793" s="954"/>
      <c r="R793" s="954"/>
      <c r="S793" s="954"/>
      <c r="T793" s="954"/>
      <c r="U793" s="955"/>
      <c r="V793" s="956"/>
      <c r="W793" s="957"/>
      <c r="X793" s="955"/>
      <c r="Y793" s="956"/>
      <c r="Z793" s="958"/>
    </row>
    <row r="794" spans="1:26" ht="24" customHeight="1" x14ac:dyDescent="0.25">
      <c r="B794" s="130" t="s">
        <v>447</v>
      </c>
      <c r="C794" s="867" t="s">
        <v>497</v>
      </c>
      <c r="D794" s="296"/>
      <c r="E794" s="296"/>
      <c r="F794" s="296"/>
      <c r="G794" s="296"/>
      <c r="H794" s="296"/>
      <c r="I794" s="296"/>
      <c r="J794" s="296"/>
      <c r="K794" s="297"/>
      <c r="L794" s="954"/>
      <c r="M794" s="954"/>
      <c r="N794" s="954"/>
      <c r="O794" s="954"/>
      <c r="P794" s="954"/>
      <c r="Q794" s="954"/>
      <c r="R794" s="954"/>
      <c r="S794" s="954"/>
      <c r="T794" s="954"/>
      <c r="U794" s="955"/>
      <c r="V794" s="956"/>
      <c r="W794" s="957"/>
      <c r="X794" s="955"/>
      <c r="Y794" s="956"/>
      <c r="Z794" s="958"/>
    </row>
    <row r="795" spans="1:26" ht="22.5" customHeight="1" thickBot="1" x14ac:dyDescent="0.3">
      <c r="B795" s="136" t="s">
        <v>449</v>
      </c>
      <c r="C795" s="972" t="s">
        <v>450</v>
      </c>
      <c r="D795" s="973"/>
      <c r="E795" s="973"/>
      <c r="F795" s="973"/>
      <c r="G795" s="973"/>
      <c r="H795" s="973"/>
      <c r="I795" s="973"/>
      <c r="J795" s="973"/>
      <c r="K795" s="974"/>
      <c r="L795" s="975"/>
      <c r="M795" s="975"/>
      <c r="N795" s="975"/>
      <c r="O795" s="975"/>
      <c r="P795" s="975"/>
      <c r="Q795" s="975"/>
      <c r="R795" s="975"/>
      <c r="S795" s="975"/>
      <c r="T795" s="975"/>
      <c r="U795" s="976"/>
      <c r="V795" s="977"/>
      <c r="W795" s="978"/>
      <c r="X795" s="976"/>
      <c r="Y795" s="977"/>
      <c r="Z795" s="979"/>
    </row>
    <row r="796" spans="1:26" ht="31.35" customHeight="1" thickBot="1" x14ac:dyDescent="0.3">
      <c r="B796" s="183" t="s">
        <v>451</v>
      </c>
      <c r="C796" s="965" t="s">
        <v>498</v>
      </c>
      <c r="D796" s="966"/>
      <c r="E796" s="966"/>
      <c r="F796" s="966"/>
      <c r="G796" s="966"/>
      <c r="H796" s="966"/>
      <c r="I796" s="966"/>
      <c r="J796" s="966"/>
      <c r="K796" s="967"/>
      <c r="L796" s="968">
        <f>L790+L791-L792+L794-L795</f>
        <v>0</v>
      </c>
      <c r="M796" s="969"/>
      <c r="N796" s="970"/>
      <c r="O796" s="968">
        <f t="shared" ref="O796" si="326">O790+O791-O792+O794-O795</f>
        <v>0</v>
      </c>
      <c r="P796" s="969"/>
      <c r="Q796" s="970"/>
      <c r="R796" s="968">
        <f t="shared" ref="R796" si="327">R790+R791-R792+R794-R795</f>
        <v>0</v>
      </c>
      <c r="S796" s="969"/>
      <c r="T796" s="970"/>
      <c r="U796" s="968">
        <f t="shared" ref="U796" si="328">U790+U791-U792+U794-U795</f>
        <v>0</v>
      </c>
      <c r="V796" s="969"/>
      <c r="W796" s="970"/>
      <c r="X796" s="968">
        <f t="shared" ref="X796" si="329">X790+X791-X792+X794-X795</f>
        <v>0</v>
      </c>
      <c r="Y796" s="969"/>
      <c r="Z796" s="971"/>
    </row>
    <row r="797" spans="1:26" ht="23.25" customHeight="1" thickBot="1" x14ac:dyDescent="0.3">
      <c r="A797" s="22"/>
      <c r="B797" s="169"/>
      <c r="C797" s="960" t="s">
        <v>499</v>
      </c>
      <c r="D797" s="961"/>
      <c r="E797" s="961"/>
      <c r="F797" s="961"/>
      <c r="G797" s="961"/>
      <c r="H797" s="961"/>
      <c r="I797" s="961"/>
      <c r="J797" s="961"/>
      <c r="K797" s="962"/>
      <c r="L797" s="963"/>
      <c r="M797" s="963"/>
      <c r="N797" s="963"/>
      <c r="O797" s="963"/>
      <c r="P797" s="963"/>
      <c r="Q797" s="963"/>
      <c r="R797" s="963"/>
      <c r="S797" s="963"/>
      <c r="T797" s="963"/>
      <c r="U797" s="963"/>
      <c r="V797" s="963"/>
      <c r="W797" s="963"/>
      <c r="X797" s="963"/>
      <c r="Y797" s="963"/>
      <c r="Z797" s="964"/>
    </row>
  </sheetData>
  <sheetProtection algorithmName="SHA-512" hashValue="PVbeKXOOd8ltOC42Gv0asPRKafWPF2ZwVwhM6pVbclHYTV98ksXo65DdwJYlTm0TxrilZOKK9P+X7kmXyIMiZA==" saltValue="gWr4qoPy43dxbQhleBAmyg==" spinCount="100000" sheet="1" objects="1" scenarios="1" selectLockedCells="1"/>
  <mergeCells count="2566">
    <mergeCell ref="K1:T1"/>
    <mergeCell ref="C797:K797"/>
    <mergeCell ref="L797:N797"/>
    <mergeCell ref="O797:Q797"/>
    <mergeCell ref="R797:T797"/>
    <mergeCell ref="U797:W797"/>
    <mergeCell ref="X797:Z797"/>
    <mergeCell ref="C796:K796"/>
    <mergeCell ref="L796:N796"/>
    <mergeCell ref="O796:Q796"/>
    <mergeCell ref="R796:T796"/>
    <mergeCell ref="U796:W796"/>
    <mergeCell ref="X796:Z796"/>
    <mergeCell ref="C795:K795"/>
    <mergeCell ref="L795:N795"/>
    <mergeCell ref="O795:Q795"/>
    <mergeCell ref="R795:T795"/>
    <mergeCell ref="U795:W795"/>
    <mergeCell ref="X795:Z795"/>
    <mergeCell ref="C794:K794"/>
    <mergeCell ref="L794:N794"/>
    <mergeCell ref="O794:Q794"/>
    <mergeCell ref="R794:T794"/>
    <mergeCell ref="U794:W794"/>
    <mergeCell ref="X794:Z794"/>
    <mergeCell ref="C793:K793"/>
    <mergeCell ref="L793:N793"/>
    <mergeCell ref="O793:Q793"/>
    <mergeCell ref="R793:T793"/>
    <mergeCell ref="U793:W793"/>
    <mergeCell ref="X793:Z793"/>
    <mergeCell ref="C792:K792"/>
    <mergeCell ref="L792:N792"/>
    <mergeCell ref="O792:Q792"/>
    <mergeCell ref="R792:T792"/>
    <mergeCell ref="U792:W792"/>
    <mergeCell ref="X792:Z792"/>
    <mergeCell ref="C791:K791"/>
    <mergeCell ref="L791:N791"/>
    <mergeCell ref="O791:Q791"/>
    <mergeCell ref="R791:T791"/>
    <mergeCell ref="U791:W791"/>
    <mergeCell ref="X791:Z791"/>
    <mergeCell ref="C790:K790"/>
    <mergeCell ref="L790:N790"/>
    <mergeCell ref="O790:Q790"/>
    <mergeCell ref="R790:T790"/>
    <mergeCell ref="U790:W790"/>
    <mergeCell ref="X790:Z790"/>
    <mergeCell ref="C789:K789"/>
    <mergeCell ref="L789:N789"/>
    <mergeCell ref="O789:Q789"/>
    <mergeCell ref="R789:T789"/>
    <mergeCell ref="U789:W789"/>
    <mergeCell ref="X789:Z789"/>
    <mergeCell ref="C788:K788"/>
    <mergeCell ref="L788:N788"/>
    <mergeCell ref="O788:Q788"/>
    <mergeCell ref="R788:T788"/>
    <mergeCell ref="U788:W788"/>
    <mergeCell ref="X788:Z788"/>
    <mergeCell ref="C787:K787"/>
    <mergeCell ref="L787:N787"/>
    <mergeCell ref="O787:Q787"/>
    <mergeCell ref="R787:T787"/>
    <mergeCell ref="U787:W787"/>
    <mergeCell ref="X787:Z787"/>
    <mergeCell ref="C786:K786"/>
    <mergeCell ref="L786:N786"/>
    <mergeCell ref="O786:Q786"/>
    <mergeCell ref="R786:T786"/>
    <mergeCell ref="U786:W786"/>
    <mergeCell ref="X786:Z786"/>
    <mergeCell ref="C785:K785"/>
    <mergeCell ref="L785:N785"/>
    <mergeCell ref="O785:Q785"/>
    <mergeCell ref="R785:T785"/>
    <mergeCell ref="U785:W785"/>
    <mergeCell ref="X785:Z785"/>
    <mergeCell ref="C784:K784"/>
    <mergeCell ref="L784:N784"/>
    <mergeCell ref="O784:Q784"/>
    <mergeCell ref="R784:T784"/>
    <mergeCell ref="U784:W784"/>
    <mergeCell ref="X784:Z784"/>
    <mergeCell ref="C783:K783"/>
    <mergeCell ref="L783:N783"/>
    <mergeCell ref="O783:Q783"/>
    <mergeCell ref="R783:T783"/>
    <mergeCell ref="U783:W783"/>
    <mergeCell ref="X783:Z783"/>
    <mergeCell ref="C782:K782"/>
    <mergeCell ref="L782:N782"/>
    <mergeCell ref="O782:Q782"/>
    <mergeCell ref="R782:T782"/>
    <mergeCell ref="U782:W782"/>
    <mergeCell ref="X782:Z782"/>
    <mergeCell ref="C781:K781"/>
    <mergeCell ref="L781:N781"/>
    <mergeCell ref="O781:Q781"/>
    <mergeCell ref="R781:T781"/>
    <mergeCell ref="U781:W781"/>
    <mergeCell ref="X781:Z781"/>
    <mergeCell ref="C780:K780"/>
    <mergeCell ref="L780:N780"/>
    <mergeCell ref="O780:Q780"/>
    <mergeCell ref="R780:T780"/>
    <mergeCell ref="U780:W780"/>
    <mergeCell ref="X780:Z780"/>
    <mergeCell ref="C779:K779"/>
    <mergeCell ref="L779:N779"/>
    <mergeCell ref="O779:Q779"/>
    <mergeCell ref="R779:T779"/>
    <mergeCell ref="U779:W779"/>
    <mergeCell ref="X779:Z779"/>
    <mergeCell ref="C778:K778"/>
    <mergeCell ref="L778:N778"/>
    <mergeCell ref="O778:Q778"/>
    <mergeCell ref="R778:T778"/>
    <mergeCell ref="U778:W778"/>
    <mergeCell ref="X778:Z778"/>
    <mergeCell ref="C777:K777"/>
    <mergeCell ref="L777:N777"/>
    <mergeCell ref="O777:Q777"/>
    <mergeCell ref="R777:T777"/>
    <mergeCell ref="U777:W777"/>
    <mergeCell ref="X777:Z777"/>
    <mergeCell ref="C776:K776"/>
    <mergeCell ref="L776:N776"/>
    <mergeCell ref="O776:Q776"/>
    <mergeCell ref="R776:T776"/>
    <mergeCell ref="U776:W776"/>
    <mergeCell ref="X776:Z776"/>
    <mergeCell ref="C775:K775"/>
    <mergeCell ref="L775:N775"/>
    <mergeCell ref="O775:Q775"/>
    <mergeCell ref="R775:T775"/>
    <mergeCell ref="U775:W775"/>
    <mergeCell ref="X775:Z775"/>
    <mergeCell ref="C774:K774"/>
    <mergeCell ref="L774:N774"/>
    <mergeCell ref="O774:Q774"/>
    <mergeCell ref="R774:T774"/>
    <mergeCell ref="U774:W774"/>
    <mergeCell ref="X774:Z774"/>
    <mergeCell ref="C773:K773"/>
    <mergeCell ref="L773:N773"/>
    <mergeCell ref="O773:Q773"/>
    <mergeCell ref="R773:T773"/>
    <mergeCell ref="U773:W773"/>
    <mergeCell ref="X773:Z773"/>
    <mergeCell ref="C772:K772"/>
    <mergeCell ref="L772:N772"/>
    <mergeCell ref="O772:Q772"/>
    <mergeCell ref="R772:T772"/>
    <mergeCell ref="U772:W772"/>
    <mergeCell ref="X772:Z772"/>
    <mergeCell ref="C771:K771"/>
    <mergeCell ref="L771:N771"/>
    <mergeCell ref="O771:Q771"/>
    <mergeCell ref="R771:T771"/>
    <mergeCell ref="U771:W771"/>
    <mergeCell ref="X771:Z771"/>
    <mergeCell ref="C770:K770"/>
    <mergeCell ref="L770:N770"/>
    <mergeCell ref="O770:Q770"/>
    <mergeCell ref="R770:T770"/>
    <mergeCell ref="U770:W770"/>
    <mergeCell ref="X770:Z770"/>
    <mergeCell ref="C768:K768"/>
    <mergeCell ref="L768:N768"/>
    <mergeCell ref="O768:Q768"/>
    <mergeCell ref="R768:T768"/>
    <mergeCell ref="U768:W768"/>
    <mergeCell ref="X768:Z768"/>
    <mergeCell ref="C767:K767"/>
    <mergeCell ref="L767:N767"/>
    <mergeCell ref="O767:Q767"/>
    <mergeCell ref="R767:T767"/>
    <mergeCell ref="U767:W767"/>
    <mergeCell ref="X767:Z767"/>
    <mergeCell ref="C766:K766"/>
    <mergeCell ref="L766:N766"/>
    <mergeCell ref="O766:Q766"/>
    <mergeCell ref="R766:T766"/>
    <mergeCell ref="U766:W766"/>
    <mergeCell ref="X766:Z766"/>
    <mergeCell ref="C764:K764"/>
    <mergeCell ref="L764:N764"/>
    <mergeCell ref="O764:Q764"/>
    <mergeCell ref="R764:T764"/>
    <mergeCell ref="U764:W764"/>
    <mergeCell ref="X764:Z764"/>
    <mergeCell ref="C763:K763"/>
    <mergeCell ref="L763:N763"/>
    <mergeCell ref="O763:Q763"/>
    <mergeCell ref="R763:T763"/>
    <mergeCell ref="U763:W763"/>
    <mergeCell ref="X763:Z763"/>
    <mergeCell ref="C762:K762"/>
    <mergeCell ref="L762:N762"/>
    <mergeCell ref="O762:Q762"/>
    <mergeCell ref="R762:T762"/>
    <mergeCell ref="U762:W762"/>
    <mergeCell ref="X762:Z762"/>
    <mergeCell ref="C761:K761"/>
    <mergeCell ref="L761:N761"/>
    <mergeCell ref="O761:Q761"/>
    <mergeCell ref="R761:T761"/>
    <mergeCell ref="U761:W761"/>
    <mergeCell ref="X761:Z761"/>
    <mergeCell ref="C760:K760"/>
    <mergeCell ref="L760:N760"/>
    <mergeCell ref="O760:Q760"/>
    <mergeCell ref="R760:T760"/>
    <mergeCell ref="U760:W760"/>
    <mergeCell ref="X760:Z760"/>
    <mergeCell ref="C759:K759"/>
    <mergeCell ref="L759:N759"/>
    <mergeCell ref="O759:Q759"/>
    <mergeCell ref="R759:T759"/>
    <mergeCell ref="U759:W759"/>
    <mergeCell ref="X759:Z759"/>
    <mergeCell ref="C758:K758"/>
    <mergeCell ref="L758:N758"/>
    <mergeCell ref="O758:Q758"/>
    <mergeCell ref="R758:T758"/>
    <mergeCell ref="U758:W758"/>
    <mergeCell ref="X758:Z758"/>
    <mergeCell ref="C757:K757"/>
    <mergeCell ref="L757:N757"/>
    <mergeCell ref="O757:Q757"/>
    <mergeCell ref="R757:T757"/>
    <mergeCell ref="U757:W757"/>
    <mergeCell ref="X757:Z757"/>
    <mergeCell ref="C756:K756"/>
    <mergeCell ref="L756:N756"/>
    <mergeCell ref="O756:Q756"/>
    <mergeCell ref="R756:T756"/>
    <mergeCell ref="U756:W756"/>
    <mergeCell ref="X756:Z756"/>
    <mergeCell ref="C755:K755"/>
    <mergeCell ref="L755:N755"/>
    <mergeCell ref="O755:Q755"/>
    <mergeCell ref="R755:T755"/>
    <mergeCell ref="U755:W755"/>
    <mergeCell ref="X755:Z755"/>
    <mergeCell ref="C754:K754"/>
    <mergeCell ref="L754:N754"/>
    <mergeCell ref="O754:Q754"/>
    <mergeCell ref="R754:T754"/>
    <mergeCell ref="U754:W754"/>
    <mergeCell ref="X754:Z754"/>
    <mergeCell ref="C753:K753"/>
    <mergeCell ref="L753:N753"/>
    <mergeCell ref="O753:Q753"/>
    <mergeCell ref="R753:T753"/>
    <mergeCell ref="U753:W753"/>
    <mergeCell ref="X753:Z753"/>
    <mergeCell ref="C752:K752"/>
    <mergeCell ref="L752:N752"/>
    <mergeCell ref="O752:Q752"/>
    <mergeCell ref="R752:T752"/>
    <mergeCell ref="U752:W752"/>
    <mergeCell ref="X752:Z752"/>
    <mergeCell ref="C751:K751"/>
    <mergeCell ref="L751:N751"/>
    <mergeCell ref="O751:Q751"/>
    <mergeCell ref="R751:T751"/>
    <mergeCell ref="U751:W751"/>
    <mergeCell ref="X751:Z751"/>
    <mergeCell ref="C750:K750"/>
    <mergeCell ref="L750:N750"/>
    <mergeCell ref="O750:Q750"/>
    <mergeCell ref="R750:T750"/>
    <mergeCell ref="U750:W750"/>
    <mergeCell ref="X750:Z750"/>
    <mergeCell ref="C749:K749"/>
    <mergeCell ref="L749:N749"/>
    <mergeCell ref="O749:Q749"/>
    <mergeCell ref="R749:T749"/>
    <mergeCell ref="U749:W749"/>
    <mergeCell ref="X749:Z749"/>
    <mergeCell ref="C748:K748"/>
    <mergeCell ref="L748:N748"/>
    <mergeCell ref="O748:Q748"/>
    <mergeCell ref="R748:T748"/>
    <mergeCell ref="U748:W748"/>
    <mergeCell ref="X748:Z748"/>
    <mergeCell ref="C746:K746"/>
    <mergeCell ref="L746:N746"/>
    <mergeCell ref="O746:Q746"/>
    <mergeCell ref="R746:T746"/>
    <mergeCell ref="U746:W746"/>
    <mergeCell ref="X746:Z746"/>
    <mergeCell ref="C745:K745"/>
    <mergeCell ref="L745:N745"/>
    <mergeCell ref="O745:Q745"/>
    <mergeCell ref="R745:T745"/>
    <mergeCell ref="U745:W745"/>
    <mergeCell ref="X745:Z745"/>
    <mergeCell ref="C744:K744"/>
    <mergeCell ref="L744:N744"/>
    <mergeCell ref="O744:Q744"/>
    <mergeCell ref="R744:T744"/>
    <mergeCell ref="U744:W744"/>
    <mergeCell ref="X744:Z744"/>
    <mergeCell ref="C743:K743"/>
    <mergeCell ref="L743:N743"/>
    <mergeCell ref="O743:Q743"/>
    <mergeCell ref="R743:T743"/>
    <mergeCell ref="U743:W743"/>
    <mergeCell ref="X743:Z743"/>
    <mergeCell ref="C742:K742"/>
    <mergeCell ref="L742:N742"/>
    <mergeCell ref="O742:Q742"/>
    <mergeCell ref="R742:T742"/>
    <mergeCell ref="U742:W742"/>
    <mergeCell ref="X742:Z742"/>
    <mergeCell ref="C741:K741"/>
    <mergeCell ref="L741:N741"/>
    <mergeCell ref="O741:Q741"/>
    <mergeCell ref="R741:T741"/>
    <mergeCell ref="U741:W741"/>
    <mergeCell ref="X741:Z741"/>
    <mergeCell ref="C740:K740"/>
    <mergeCell ref="L740:N740"/>
    <mergeCell ref="O740:Q740"/>
    <mergeCell ref="R740:T740"/>
    <mergeCell ref="U740:W740"/>
    <mergeCell ref="X740:Z740"/>
    <mergeCell ref="C739:K739"/>
    <mergeCell ref="L739:N739"/>
    <mergeCell ref="O739:Q739"/>
    <mergeCell ref="R739:T739"/>
    <mergeCell ref="U739:W739"/>
    <mergeCell ref="X739:Z739"/>
    <mergeCell ref="C738:K738"/>
    <mergeCell ref="L738:N738"/>
    <mergeCell ref="O738:Q738"/>
    <mergeCell ref="R738:T738"/>
    <mergeCell ref="U738:W738"/>
    <mergeCell ref="X738:Z738"/>
    <mergeCell ref="C737:K737"/>
    <mergeCell ref="L737:N737"/>
    <mergeCell ref="O737:Q737"/>
    <mergeCell ref="R737:T737"/>
    <mergeCell ref="U737:W737"/>
    <mergeCell ref="X737:Z737"/>
    <mergeCell ref="C736:K736"/>
    <mergeCell ref="L736:N736"/>
    <mergeCell ref="O736:Q736"/>
    <mergeCell ref="R736:T736"/>
    <mergeCell ref="U736:W736"/>
    <mergeCell ref="X736:Z736"/>
    <mergeCell ref="C735:K735"/>
    <mergeCell ref="L735:N735"/>
    <mergeCell ref="O735:Q735"/>
    <mergeCell ref="R735:T735"/>
    <mergeCell ref="U735:W735"/>
    <mergeCell ref="X735:Z735"/>
    <mergeCell ref="C734:K734"/>
    <mergeCell ref="L734:N734"/>
    <mergeCell ref="O734:Q734"/>
    <mergeCell ref="R734:T734"/>
    <mergeCell ref="U734:W734"/>
    <mergeCell ref="X734:Z734"/>
    <mergeCell ref="C733:K733"/>
    <mergeCell ref="L733:N733"/>
    <mergeCell ref="O733:Q733"/>
    <mergeCell ref="R733:T733"/>
    <mergeCell ref="U733:W733"/>
    <mergeCell ref="X733:Z733"/>
    <mergeCell ref="C732:K732"/>
    <mergeCell ref="L732:N732"/>
    <mergeCell ref="O732:Q732"/>
    <mergeCell ref="R732:T732"/>
    <mergeCell ref="U732:W732"/>
    <mergeCell ref="X732:Z732"/>
    <mergeCell ref="C731:K731"/>
    <mergeCell ref="L731:N731"/>
    <mergeCell ref="O731:Q731"/>
    <mergeCell ref="R731:T731"/>
    <mergeCell ref="U731:W731"/>
    <mergeCell ref="X731:Z731"/>
    <mergeCell ref="C730:K730"/>
    <mergeCell ref="L730:N730"/>
    <mergeCell ref="O730:Q730"/>
    <mergeCell ref="R730:T730"/>
    <mergeCell ref="U730:W730"/>
    <mergeCell ref="X730:Z730"/>
    <mergeCell ref="C729:K729"/>
    <mergeCell ref="L729:N729"/>
    <mergeCell ref="O729:Q729"/>
    <mergeCell ref="R729:T729"/>
    <mergeCell ref="U729:W729"/>
    <mergeCell ref="X729:Z729"/>
    <mergeCell ref="C728:K728"/>
    <mergeCell ref="L728:N728"/>
    <mergeCell ref="O728:Q728"/>
    <mergeCell ref="R728:T728"/>
    <mergeCell ref="U728:W728"/>
    <mergeCell ref="X728:Z728"/>
    <mergeCell ref="C727:K727"/>
    <mergeCell ref="L727:N727"/>
    <mergeCell ref="O727:Q727"/>
    <mergeCell ref="R727:T727"/>
    <mergeCell ref="U727:W727"/>
    <mergeCell ref="X727:Z727"/>
    <mergeCell ref="C726:K726"/>
    <mergeCell ref="L726:N726"/>
    <mergeCell ref="O726:Q726"/>
    <mergeCell ref="R726:T726"/>
    <mergeCell ref="U726:W726"/>
    <mergeCell ref="X726:Z726"/>
    <mergeCell ref="C725:K725"/>
    <mergeCell ref="L725:N725"/>
    <mergeCell ref="O725:Q725"/>
    <mergeCell ref="R725:T725"/>
    <mergeCell ref="U725:W725"/>
    <mergeCell ref="X725:Z725"/>
    <mergeCell ref="C724:K724"/>
    <mergeCell ref="L724:N724"/>
    <mergeCell ref="O724:Q724"/>
    <mergeCell ref="R724:T724"/>
    <mergeCell ref="U724:W724"/>
    <mergeCell ref="X724:Z724"/>
    <mergeCell ref="C723:K723"/>
    <mergeCell ref="L723:N723"/>
    <mergeCell ref="O723:Q723"/>
    <mergeCell ref="R723:T723"/>
    <mergeCell ref="U723:W723"/>
    <mergeCell ref="X723:Z723"/>
    <mergeCell ref="C722:K722"/>
    <mergeCell ref="L722:N722"/>
    <mergeCell ref="O722:Q722"/>
    <mergeCell ref="R722:T722"/>
    <mergeCell ref="U722:W722"/>
    <mergeCell ref="X722:Z722"/>
    <mergeCell ref="C721:K721"/>
    <mergeCell ref="L721:N721"/>
    <mergeCell ref="O721:Q721"/>
    <mergeCell ref="R721:T721"/>
    <mergeCell ref="U721:W721"/>
    <mergeCell ref="X721:Z721"/>
    <mergeCell ref="C719:K719"/>
    <mergeCell ref="L719:N719"/>
    <mergeCell ref="O719:Q719"/>
    <mergeCell ref="R719:T719"/>
    <mergeCell ref="U719:W719"/>
    <mergeCell ref="X719:Z719"/>
    <mergeCell ref="C718:K718"/>
    <mergeCell ref="L718:N718"/>
    <mergeCell ref="O718:Q718"/>
    <mergeCell ref="R718:T718"/>
    <mergeCell ref="U718:W718"/>
    <mergeCell ref="X718:Z718"/>
    <mergeCell ref="C717:K717"/>
    <mergeCell ref="L717:N717"/>
    <mergeCell ref="O717:Q717"/>
    <mergeCell ref="R717:T717"/>
    <mergeCell ref="U717:W717"/>
    <mergeCell ref="X717:Z717"/>
    <mergeCell ref="C716:K716"/>
    <mergeCell ref="L716:N716"/>
    <mergeCell ref="O716:Q716"/>
    <mergeCell ref="R716:T716"/>
    <mergeCell ref="U716:W716"/>
    <mergeCell ref="X716:Z716"/>
    <mergeCell ref="C715:K715"/>
    <mergeCell ref="L715:N715"/>
    <mergeCell ref="O715:Q715"/>
    <mergeCell ref="R715:T715"/>
    <mergeCell ref="U715:W715"/>
    <mergeCell ref="X715:Z715"/>
    <mergeCell ref="C714:K714"/>
    <mergeCell ref="L714:N714"/>
    <mergeCell ref="O714:Q714"/>
    <mergeCell ref="R714:T714"/>
    <mergeCell ref="U714:W714"/>
    <mergeCell ref="X714:Z714"/>
    <mergeCell ref="C711:K711"/>
    <mergeCell ref="L711:N711"/>
    <mergeCell ref="O711:Q711"/>
    <mergeCell ref="R711:T711"/>
    <mergeCell ref="U711:W711"/>
    <mergeCell ref="X711:Z711"/>
    <mergeCell ref="C710:K710"/>
    <mergeCell ref="L710:N710"/>
    <mergeCell ref="O710:Q710"/>
    <mergeCell ref="R710:T710"/>
    <mergeCell ref="U710:W710"/>
    <mergeCell ref="X710:Z710"/>
    <mergeCell ref="C709:K709"/>
    <mergeCell ref="L709:N709"/>
    <mergeCell ref="O709:Q709"/>
    <mergeCell ref="R709:T709"/>
    <mergeCell ref="U709:W709"/>
    <mergeCell ref="X709:Z709"/>
    <mergeCell ref="C708:K708"/>
    <mergeCell ref="L708:N708"/>
    <mergeCell ref="O708:Q708"/>
    <mergeCell ref="R708:T708"/>
    <mergeCell ref="U708:W708"/>
    <mergeCell ref="X708:Z708"/>
    <mergeCell ref="C707:K707"/>
    <mergeCell ref="L707:N707"/>
    <mergeCell ref="O707:Q707"/>
    <mergeCell ref="R707:T707"/>
    <mergeCell ref="U707:W707"/>
    <mergeCell ref="X707:Z707"/>
    <mergeCell ref="C706:K706"/>
    <mergeCell ref="L706:N706"/>
    <mergeCell ref="O706:Q706"/>
    <mergeCell ref="R706:T706"/>
    <mergeCell ref="U706:W706"/>
    <mergeCell ref="X706:Z706"/>
    <mergeCell ref="C705:K705"/>
    <mergeCell ref="L705:N705"/>
    <mergeCell ref="O705:Q705"/>
    <mergeCell ref="R705:T705"/>
    <mergeCell ref="U705:W705"/>
    <mergeCell ref="X705:Z705"/>
    <mergeCell ref="C704:K704"/>
    <mergeCell ref="L704:N704"/>
    <mergeCell ref="O704:Q704"/>
    <mergeCell ref="R704:T704"/>
    <mergeCell ref="U704:W704"/>
    <mergeCell ref="X704:Z704"/>
    <mergeCell ref="C703:K703"/>
    <mergeCell ref="L703:N703"/>
    <mergeCell ref="O703:Q703"/>
    <mergeCell ref="R703:T703"/>
    <mergeCell ref="U703:W703"/>
    <mergeCell ref="X703:Z703"/>
    <mergeCell ref="C702:K702"/>
    <mergeCell ref="L702:N702"/>
    <mergeCell ref="O702:Q702"/>
    <mergeCell ref="R702:T702"/>
    <mergeCell ref="U702:W702"/>
    <mergeCell ref="X702:Z702"/>
    <mergeCell ref="C701:K701"/>
    <mergeCell ref="L701:N701"/>
    <mergeCell ref="O701:Q701"/>
    <mergeCell ref="R701:T701"/>
    <mergeCell ref="U701:W701"/>
    <mergeCell ref="X701:Z701"/>
    <mergeCell ref="C700:K700"/>
    <mergeCell ref="L700:N700"/>
    <mergeCell ref="O700:Q700"/>
    <mergeCell ref="R700:T700"/>
    <mergeCell ref="U700:W700"/>
    <mergeCell ref="X700:Z700"/>
    <mergeCell ref="C699:K699"/>
    <mergeCell ref="L699:N699"/>
    <mergeCell ref="O699:Q699"/>
    <mergeCell ref="R699:T699"/>
    <mergeCell ref="U699:W699"/>
    <mergeCell ref="X699:Z699"/>
    <mergeCell ref="C698:K698"/>
    <mergeCell ref="L698:N698"/>
    <mergeCell ref="O698:Q698"/>
    <mergeCell ref="R698:T698"/>
    <mergeCell ref="U698:W698"/>
    <mergeCell ref="X698:Z698"/>
    <mergeCell ref="C697:K697"/>
    <mergeCell ref="L697:N697"/>
    <mergeCell ref="O697:Q697"/>
    <mergeCell ref="R697:T697"/>
    <mergeCell ref="U697:W697"/>
    <mergeCell ref="X697:Z697"/>
    <mergeCell ref="C696:K696"/>
    <mergeCell ref="L696:N696"/>
    <mergeCell ref="O696:Q696"/>
    <mergeCell ref="R696:T696"/>
    <mergeCell ref="U696:W696"/>
    <mergeCell ref="X696:Z696"/>
    <mergeCell ref="C695:K695"/>
    <mergeCell ref="L695:N695"/>
    <mergeCell ref="O695:Q695"/>
    <mergeCell ref="R695:T695"/>
    <mergeCell ref="U695:W695"/>
    <mergeCell ref="X695:Z695"/>
    <mergeCell ref="C694:K694"/>
    <mergeCell ref="L694:N694"/>
    <mergeCell ref="O694:Q694"/>
    <mergeCell ref="R694:T694"/>
    <mergeCell ref="U694:W694"/>
    <mergeCell ref="X694:Z694"/>
    <mergeCell ref="C693:K693"/>
    <mergeCell ref="L693:N693"/>
    <mergeCell ref="O693:Q693"/>
    <mergeCell ref="R693:T693"/>
    <mergeCell ref="U693:W693"/>
    <mergeCell ref="X693:Z693"/>
    <mergeCell ref="C692:K692"/>
    <mergeCell ref="L692:N692"/>
    <mergeCell ref="O692:Q692"/>
    <mergeCell ref="R692:T692"/>
    <mergeCell ref="U692:W692"/>
    <mergeCell ref="X692:Z692"/>
    <mergeCell ref="C691:K691"/>
    <mergeCell ref="L691:N691"/>
    <mergeCell ref="O691:Q691"/>
    <mergeCell ref="R691:T691"/>
    <mergeCell ref="U691:W691"/>
    <mergeCell ref="X691:Z691"/>
    <mergeCell ref="C690:K690"/>
    <mergeCell ref="L690:N690"/>
    <mergeCell ref="O690:Q690"/>
    <mergeCell ref="R690:T690"/>
    <mergeCell ref="U690:W690"/>
    <mergeCell ref="X690:Z690"/>
    <mergeCell ref="C689:K689"/>
    <mergeCell ref="L689:N689"/>
    <mergeCell ref="O689:Q689"/>
    <mergeCell ref="R689:T689"/>
    <mergeCell ref="U689:W689"/>
    <mergeCell ref="X689:Z689"/>
    <mergeCell ref="C688:K688"/>
    <mergeCell ref="L688:N688"/>
    <mergeCell ref="O688:Q688"/>
    <mergeCell ref="R688:T688"/>
    <mergeCell ref="U688:W688"/>
    <mergeCell ref="X688:Z688"/>
    <mergeCell ref="C687:K687"/>
    <mergeCell ref="L687:N687"/>
    <mergeCell ref="O687:Q687"/>
    <mergeCell ref="R687:T687"/>
    <mergeCell ref="U687:W687"/>
    <mergeCell ref="X687:Z687"/>
    <mergeCell ref="C686:K686"/>
    <mergeCell ref="L686:N686"/>
    <mergeCell ref="O686:Q686"/>
    <mergeCell ref="R686:T686"/>
    <mergeCell ref="U686:W686"/>
    <mergeCell ref="X686:Z686"/>
    <mergeCell ref="C685:K685"/>
    <mergeCell ref="L685:N685"/>
    <mergeCell ref="O685:Q685"/>
    <mergeCell ref="R685:T685"/>
    <mergeCell ref="U685:W685"/>
    <mergeCell ref="X685:Z685"/>
    <mergeCell ref="C684:K684"/>
    <mergeCell ref="L684:N684"/>
    <mergeCell ref="O684:Q684"/>
    <mergeCell ref="R684:T684"/>
    <mergeCell ref="U684:W684"/>
    <mergeCell ref="X684:Z684"/>
    <mergeCell ref="C683:K683"/>
    <mergeCell ref="L683:N683"/>
    <mergeCell ref="O683:Q683"/>
    <mergeCell ref="R683:T683"/>
    <mergeCell ref="U683:W683"/>
    <mergeCell ref="X683:Z683"/>
    <mergeCell ref="C682:K682"/>
    <mergeCell ref="L682:N682"/>
    <mergeCell ref="O682:Q682"/>
    <mergeCell ref="R682:T682"/>
    <mergeCell ref="U682:W682"/>
    <mergeCell ref="X682:Z682"/>
    <mergeCell ref="C681:K681"/>
    <mergeCell ref="L681:N681"/>
    <mergeCell ref="O681:Q681"/>
    <mergeCell ref="R681:T681"/>
    <mergeCell ref="U681:W681"/>
    <mergeCell ref="X681:Z681"/>
    <mergeCell ref="C680:K680"/>
    <mergeCell ref="L680:N680"/>
    <mergeCell ref="O680:Q680"/>
    <mergeCell ref="R680:T680"/>
    <mergeCell ref="U680:W680"/>
    <mergeCell ref="X680:Z680"/>
    <mergeCell ref="C679:K679"/>
    <mergeCell ref="L679:N679"/>
    <mergeCell ref="O679:Q679"/>
    <mergeCell ref="R679:T679"/>
    <mergeCell ref="U679:W679"/>
    <mergeCell ref="X679:Z679"/>
    <mergeCell ref="C678:K678"/>
    <mergeCell ref="L678:N678"/>
    <mergeCell ref="O678:Q678"/>
    <mergeCell ref="R678:T678"/>
    <mergeCell ref="U678:W678"/>
    <mergeCell ref="X678:Z678"/>
    <mergeCell ref="C677:K677"/>
    <mergeCell ref="L677:N677"/>
    <mergeCell ref="O677:Q677"/>
    <mergeCell ref="R677:T677"/>
    <mergeCell ref="U677:W677"/>
    <mergeCell ref="X677:Z677"/>
    <mergeCell ref="C676:K676"/>
    <mergeCell ref="L676:N676"/>
    <mergeCell ref="O676:Q676"/>
    <mergeCell ref="R676:T676"/>
    <mergeCell ref="U676:W676"/>
    <mergeCell ref="X676:Z676"/>
    <mergeCell ref="C675:K675"/>
    <mergeCell ref="L675:N675"/>
    <mergeCell ref="O675:Q675"/>
    <mergeCell ref="R675:T675"/>
    <mergeCell ref="U675:W675"/>
    <mergeCell ref="X675:Z675"/>
    <mergeCell ref="C674:K674"/>
    <mergeCell ref="L674:N674"/>
    <mergeCell ref="O674:Q674"/>
    <mergeCell ref="R674:T674"/>
    <mergeCell ref="U674:W674"/>
    <mergeCell ref="X674:Z674"/>
    <mergeCell ref="C673:K673"/>
    <mergeCell ref="L673:N673"/>
    <mergeCell ref="O673:Q673"/>
    <mergeCell ref="R673:T673"/>
    <mergeCell ref="U673:W673"/>
    <mergeCell ref="X673:Z673"/>
    <mergeCell ref="C672:K672"/>
    <mergeCell ref="L672:N672"/>
    <mergeCell ref="O672:Q672"/>
    <mergeCell ref="R672:T672"/>
    <mergeCell ref="U672:W672"/>
    <mergeCell ref="X672:Z672"/>
    <mergeCell ref="C671:K671"/>
    <mergeCell ref="L671:N671"/>
    <mergeCell ref="O671:Q671"/>
    <mergeCell ref="R671:T671"/>
    <mergeCell ref="U671:W671"/>
    <mergeCell ref="X671:Z671"/>
    <mergeCell ref="C670:K670"/>
    <mergeCell ref="L670:N670"/>
    <mergeCell ref="O670:Q670"/>
    <mergeCell ref="R670:T670"/>
    <mergeCell ref="U670:W670"/>
    <mergeCell ref="X670:Z670"/>
    <mergeCell ref="R668:Z668"/>
    <mergeCell ref="C669:K669"/>
    <mergeCell ref="L669:N669"/>
    <mergeCell ref="O669:Q669"/>
    <mergeCell ref="R669:T669"/>
    <mergeCell ref="U669:W669"/>
    <mergeCell ref="X669:Z669"/>
    <mergeCell ref="C662:K662"/>
    <mergeCell ref="L662:N662"/>
    <mergeCell ref="O662:Q662"/>
    <mergeCell ref="R662:T662"/>
    <mergeCell ref="U662:W662"/>
    <mergeCell ref="X662:Z662"/>
    <mergeCell ref="C661:K661"/>
    <mergeCell ref="L661:N661"/>
    <mergeCell ref="O661:Q661"/>
    <mergeCell ref="R661:T661"/>
    <mergeCell ref="U661:W661"/>
    <mergeCell ref="X661:Z661"/>
    <mergeCell ref="C660:K660"/>
    <mergeCell ref="L660:N660"/>
    <mergeCell ref="O660:Q660"/>
    <mergeCell ref="R660:T660"/>
    <mergeCell ref="U660:W660"/>
    <mergeCell ref="X660:Z660"/>
    <mergeCell ref="C659:K659"/>
    <mergeCell ref="L659:N659"/>
    <mergeCell ref="O659:Q659"/>
    <mergeCell ref="R659:T659"/>
    <mergeCell ref="U659:W659"/>
    <mergeCell ref="X659:Z659"/>
    <mergeCell ref="C658:K658"/>
    <mergeCell ref="L658:N658"/>
    <mergeCell ref="O658:Q658"/>
    <mergeCell ref="R658:T658"/>
    <mergeCell ref="U658:W658"/>
    <mergeCell ref="X658:Z658"/>
    <mergeCell ref="C657:K657"/>
    <mergeCell ref="L657:N657"/>
    <mergeCell ref="O657:Q657"/>
    <mergeCell ref="R657:T657"/>
    <mergeCell ref="U657:W657"/>
    <mergeCell ref="X657:Z657"/>
    <mergeCell ref="C656:K656"/>
    <mergeCell ref="L656:N656"/>
    <mergeCell ref="O656:Q656"/>
    <mergeCell ref="R656:T656"/>
    <mergeCell ref="U656:W656"/>
    <mergeCell ref="X656:Z656"/>
    <mergeCell ref="C655:K655"/>
    <mergeCell ref="L655:N655"/>
    <mergeCell ref="O655:Q655"/>
    <mergeCell ref="R655:T655"/>
    <mergeCell ref="U655:W655"/>
    <mergeCell ref="X655:Z655"/>
    <mergeCell ref="C654:K654"/>
    <mergeCell ref="L654:N654"/>
    <mergeCell ref="O654:Q654"/>
    <mergeCell ref="R654:T654"/>
    <mergeCell ref="U654:W654"/>
    <mergeCell ref="X654:Z654"/>
    <mergeCell ref="C653:K653"/>
    <mergeCell ref="L653:N653"/>
    <mergeCell ref="O653:Q653"/>
    <mergeCell ref="R653:T653"/>
    <mergeCell ref="U653:W653"/>
    <mergeCell ref="X653:Z653"/>
    <mergeCell ref="C652:K652"/>
    <mergeCell ref="L652:N652"/>
    <mergeCell ref="O652:Q652"/>
    <mergeCell ref="R652:T652"/>
    <mergeCell ref="U652:W652"/>
    <mergeCell ref="X652:Z652"/>
    <mergeCell ref="C651:K651"/>
    <mergeCell ref="L651:N651"/>
    <mergeCell ref="O651:Q651"/>
    <mergeCell ref="R651:T651"/>
    <mergeCell ref="U651:W651"/>
    <mergeCell ref="X651:Z651"/>
    <mergeCell ref="C650:K650"/>
    <mergeCell ref="L650:N650"/>
    <mergeCell ref="O650:Q650"/>
    <mergeCell ref="R650:T650"/>
    <mergeCell ref="U650:W650"/>
    <mergeCell ref="X650:Z650"/>
    <mergeCell ref="C649:K649"/>
    <mergeCell ref="L649:N649"/>
    <mergeCell ref="O649:Q649"/>
    <mergeCell ref="R649:T649"/>
    <mergeCell ref="U649:W649"/>
    <mergeCell ref="X649:Z649"/>
    <mergeCell ref="C648:K648"/>
    <mergeCell ref="L648:N648"/>
    <mergeCell ref="O648:Q648"/>
    <mergeCell ref="R648:T648"/>
    <mergeCell ref="U648:W648"/>
    <mergeCell ref="X648:Z648"/>
    <mergeCell ref="C647:K647"/>
    <mergeCell ref="L647:N647"/>
    <mergeCell ref="O647:Q647"/>
    <mergeCell ref="R647:T647"/>
    <mergeCell ref="U647:W647"/>
    <mergeCell ref="X647:Z647"/>
    <mergeCell ref="C646:K646"/>
    <mergeCell ref="L646:N646"/>
    <mergeCell ref="O646:Q646"/>
    <mergeCell ref="R646:T646"/>
    <mergeCell ref="U646:W646"/>
    <mergeCell ref="X646:Z646"/>
    <mergeCell ref="C645:K645"/>
    <mergeCell ref="L645:N645"/>
    <mergeCell ref="O645:Q645"/>
    <mergeCell ref="R645:T645"/>
    <mergeCell ref="U645:W645"/>
    <mergeCell ref="X645:Z645"/>
    <mergeCell ref="C644:K644"/>
    <mergeCell ref="L644:N644"/>
    <mergeCell ref="O644:Q644"/>
    <mergeCell ref="R644:T644"/>
    <mergeCell ref="U644:W644"/>
    <mergeCell ref="X644:Z644"/>
    <mergeCell ref="C643:K643"/>
    <mergeCell ref="L643:N643"/>
    <mergeCell ref="O643:Q643"/>
    <mergeCell ref="R643:T643"/>
    <mergeCell ref="U643:W643"/>
    <mergeCell ref="X643:Z643"/>
    <mergeCell ref="C642:K642"/>
    <mergeCell ref="L642:N642"/>
    <mergeCell ref="O642:Q642"/>
    <mergeCell ref="R642:T642"/>
    <mergeCell ref="U642:W642"/>
    <mergeCell ref="X642:Z642"/>
    <mergeCell ref="C641:K641"/>
    <mergeCell ref="L641:N641"/>
    <mergeCell ref="O641:Q641"/>
    <mergeCell ref="R641:T641"/>
    <mergeCell ref="U641:W641"/>
    <mergeCell ref="X641:Z641"/>
    <mergeCell ref="C640:K640"/>
    <mergeCell ref="L640:N640"/>
    <mergeCell ref="O640:Q640"/>
    <mergeCell ref="R640:T640"/>
    <mergeCell ref="U640:W640"/>
    <mergeCell ref="X640:Z640"/>
    <mergeCell ref="C639:K639"/>
    <mergeCell ref="L639:N639"/>
    <mergeCell ref="O639:Q639"/>
    <mergeCell ref="R639:T639"/>
    <mergeCell ref="U639:W639"/>
    <mergeCell ref="X639:Z639"/>
    <mergeCell ref="C638:K638"/>
    <mergeCell ref="L638:N638"/>
    <mergeCell ref="O638:Q638"/>
    <mergeCell ref="R638:T638"/>
    <mergeCell ref="U638:W638"/>
    <mergeCell ref="X638:Z638"/>
    <mergeCell ref="C637:K637"/>
    <mergeCell ref="L637:N637"/>
    <mergeCell ref="O637:Q637"/>
    <mergeCell ref="R637:T637"/>
    <mergeCell ref="U637:W637"/>
    <mergeCell ref="X637:Z637"/>
    <mergeCell ref="C636:K636"/>
    <mergeCell ref="L636:N636"/>
    <mergeCell ref="O636:Q636"/>
    <mergeCell ref="R636:T636"/>
    <mergeCell ref="U636:W636"/>
    <mergeCell ref="X636:Z636"/>
    <mergeCell ref="C635:K635"/>
    <mergeCell ref="L635:N635"/>
    <mergeCell ref="O635:Q635"/>
    <mergeCell ref="R635:T635"/>
    <mergeCell ref="U635:W635"/>
    <mergeCell ref="X635:Z635"/>
    <mergeCell ref="C634:K634"/>
    <mergeCell ref="L634:N634"/>
    <mergeCell ref="O634:Q634"/>
    <mergeCell ref="R634:T634"/>
    <mergeCell ref="U634:W634"/>
    <mergeCell ref="X634:Z634"/>
    <mergeCell ref="C633:K633"/>
    <mergeCell ref="L633:N633"/>
    <mergeCell ref="O633:Q633"/>
    <mergeCell ref="R633:T633"/>
    <mergeCell ref="U633:W633"/>
    <mergeCell ref="X633:Z633"/>
    <mergeCell ref="C632:K632"/>
    <mergeCell ref="L632:N632"/>
    <mergeCell ref="O632:Q632"/>
    <mergeCell ref="R632:T632"/>
    <mergeCell ref="U632:W632"/>
    <mergeCell ref="X632:Z632"/>
    <mergeCell ref="C631:K631"/>
    <mergeCell ref="L631:N631"/>
    <mergeCell ref="O631:Q631"/>
    <mergeCell ref="R631:T631"/>
    <mergeCell ref="U631:W631"/>
    <mergeCell ref="X631:Z631"/>
    <mergeCell ref="C630:K630"/>
    <mergeCell ref="L630:N630"/>
    <mergeCell ref="O630:Q630"/>
    <mergeCell ref="R630:T630"/>
    <mergeCell ref="U630:W630"/>
    <mergeCell ref="X630:Z630"/>
    <mergeCell ref="C629:K629"/>
    <mergeCell ref="L629:N629"/>
    <mergeCell ref="O629:Q629"/>
    <mergeCell ref="R629:T629"/>
    <mergeCell ref="U629:W629"/>
    <mergeCell ref="X629:Z629"/>
    <mergeCell ref="C628:K628"/>
    <mergeCell ref="L628:N628"/>
    <mergeCell ref="O628:Q628"/>
    <mergeCell ref="R628:T628"/>
    <mergeCell ref="U628:W628"/>
    <mergeCell ref="X628:Z628"/>
    <mergeCell ref="C627:K627"/>
    <mergeCell ref="L627:N627"/>
    <mergeCell ref="O627:Q627"/>
    <mergeCell ref="R627:T627"/>
    <mergeCell ref="U627:W627"/>
    <mergeCell ref="X627:Z627"/>
    <mergeCell ref="B625:Z625"/>
    <mergeCell ref="C626:K626"/>
    <mergeCell ref="L626:N626"/>
    <mergeCell ref="O626:Q626"/>
    <mergeCell ref="R626:T626"/>
    <mergeCell ref="U626:W626"/>
    <mergeCell ref="X626:Z626"/>
    <mergeCell ref="C624:K624"/>
    <mergeCell ref="L624:N624"/>
    <mergeCell ref="O624:Q624"/>
    <mergeCell ref="R624:T624"/>
    <mergeCell ref="U624:W624"/>
    <mergeCell ref="X624:Z624"/>
    <mergeCell ref="C623:K623"/>
    <mergeCell ref="L623:N623"/>
    <mergeCell ref="O623:Q623"/>
    <mergeCell ref="R623:T623"/>
    <mergeCell ref="U623:W623"/>
    <mergeCell ref="X623:Z623"/>
    <mergeCell ref="C622:K622"/>
    <mergeCell ref="L622:N622"/>
    <mergeCell ref="O622:Q622"/>
    <mergeCell ref="R622:T622"/>
    <mergeCell ref="U622:W622"/>
    <mergeCell ref="X622:Z622"/>
    <mergeCell ref="C621:K621"/>
    <mergeCell ref="L621:N621"/>
    <mergeCell ref="O621:Q621"/>
    <mergeCell ref="R621:T621"/>
    <mergeCell ref="U621:W621"/>
    <mergeCell ref="X621:Z621"/>
    <mergeCell ref="C620:K620"/>
    <mergeCell ref="L620:N620"/>
    <mergeCell ref="O620:Q620"/>
    <mergeCell ref="R620:T620"/>
    <mergeCell ref="U620:W620"/>
    <mergeCell ref="X620:Z620"/>
    <mergeCell ref="C619:K619"/>
    <mergeCell ref="L619:N619"/>
    <mergeCell ref="O619:Q619"/>
    <mergeCell ref="R619:T619"/>
    <mergeCell ref="U619:W619"/>
    <mergeCell ref="X619:Z619"/>
    <mergeCell ref="C618:K618"/>
    <mergeCell ref="L618:N618"/>
    <mergeCell ref="O618:Q618"/>
    <mergeCell ref="R618:T618"/>
    <mergeCell ref="U618:W618"/>
    <mergeCell ref="X618:Z618"/>
    <mergeCell ref="C617:K617"/>
    <mergeCell ref="L617:N617"/>
    <mergeCell ref="O617:Q617"/>
    <mergeCell ref="R617:T617"/>
    <mergeCell ref="U617:W617"/>
    <mergeCell ref="X617:Z617"/>
    <mergeCell ref="C616:K616"/>
    <mergeCell ref="L616:N616"/>
    <mergeCell ref="O616:Q616"/>
    <mergeCell ref="R616:T616"/>
    <mergeCell ref="U616:W616"/>
    <mergeCell ref="X616:Z616"/>
    <mergeCell ref="C615:K615"/>
    <mergeCell ref="L615:N615"/>
    <mergeCell ref="O615:Q615"/>
    <mergeCell ref="R615:T615"/>
    <mergeCell ref="U615:W615"/>
    <mergeCell ref="X615:Z615"/>
    <mergeCell ref="C614:K614"/>
    <mergeCell ref="L614:N614"/>
    <mergeCell ref="O614:Q614"/>
    <mergeCell ref="R614:T614"/>
    <mergeCell ref="U614:W614"/>
    <mergeCell ref="X614:Z614"/>
    <mergeCell ref="C613:K613"/>
    <mergeCell ref="L613:N613"/>
    <mergeCell ref="O613:Q613"/>
    <mergeCell ref="R613:T613"/>
    <mergeCell ref="U613:W613"/>
    <mergeCell ref="X613:Z613"/>
    <mergeCell ref="C612:K612"/>
    <mergeCell ref="L612:N612"/>
    <mergeCell ref="O612:Q612"/>
    <mergeCell ref="R612:T612"/>
    <mergeCell ref="U612:W612"/>
    <mergeCell ref="X612:Z612"/>
    <mergeCell ref="C611:K611"/>
    <mergeCell ref="L611:N611"/>
    <mergeCell ref="O611:Q611"/>
    <mergeCell ref="R611:T611"/>
    <mergeCell ref="U611:W611"/>
    <mergeCell ref="X611:Z611"/>
    <mergeCell ref="C610:K610"/>
    <mergeCell ref="L610:N610"/>
    <mergeCell ref="O610:Q610"/>
    <mergeCell ref="R610:T610"/>
    <mergeCell ref="U610:W610"/>
    <mergeCell ref="X610:Z610"/>
    <mergeCell ref="C609:K609"/>
    <mergeCell ref="L609:N609"/>
    <mergeCell ref="O609:Q609"/>
    <mergeCell ref="R609:T609"/>
    <mergeCell ref="U609:W609"/>
    <mergeCell ref="X609:Z609"/>
    <mergeCell ref="C608:K608"/>
    <mergeCell ref="L608:N608"/>
    <mergeCell ref="O608:Q608"/>
    <mergeCell ref="R608:T608"/>
    <mergeCell ref="U608:W608"/>
    <mergeCell ref="X608:Z608"/>
    <mergeCell ref="C607:K607"/>
    <mergeCell ref="L607:N607"/>
    <mergeCell ref="O607:Q607"/>
    <mergeCell ref="R607:T607"/>
    <mergeCell ref="U607:W607"/>
    <mergeCell ref="X607:Z607"/>
    <mergeCell ref="C606:K606"/>
    <mergeCell ref="L606:N606"/>
    <mergeCell ref="O606:Q606"/>
    <mergeCell ref="R606:T606"/>
    <mergeCell ref="U606:W606"/>
    <mergeCell ref="X606:Z606"/>
    <mergeCell ref="C605:K605"/>
    <mergeCell ref="L605:N605"/>
    <mergeCell ref="O605:Q605"/>
    <mergeCell ref="R605:T605"/>
    <mergeCell ref="U605:W605"/>
    <mergeCell ref="X605:Z605"/>
    <mergeCell ref="C604:K604"/>
    <mergeCell ref="L604:N604"/>
    <mergeCell ref="O604:Q604"/>
    <mergeCell ref="R604:T604"/>
    <mergeCell ref="U604:W604"/>
    <mergeCell ref="X604:Z604"/>
    <mergeCell ref="C603:K603"/>
    <mergeCell ref="L603:N603"/>
    <mergeCell ref="O603:Q603"/>
    <mergeCell ref="R603:T603"/>
    <mergeCell ref="U603:W603"/>
    <mergeCell ref="X603:Z603"/>
    <mergeCell ref="C602:K602"/>
    <mergeCell ref="L602:N602"/>
    <mergeCell ref="O602:Q602"/>
    <mergeCell ref="R602:T602"/>
    <mergeCell ref="U602:W602"/>
    <mergeCell ref="X602:Z602"/>
    <mergeCell ref="C601:K601"/>
    <mergeCell ref="L601:N601"/>
    <mergeCell ref="O601:Q601"/>
    <mergeCell ref="R601:T601"/>
    <mergeCell ref="U601:W601"/>
    <mergeCell ref="X601:Z601"/>
    <mergeCell ref="C600:K600"/>
    <mergeCell ref="L600:N600"/>
    <mergeCell ref="O600:Q600"/>
    <mergeCell ref="R600:T600"/>
    <mergeCell ref="U600:W600"/>
    <mergeCell ref="X600:Z600"/>
    <mergeCell ref="C599:K599"/>
    <mergeCell ref="L599:N599"/>
    <mergeCell ref="O599:Q599"/>
    <mergeCell ref="R599:T599"/>
    <mergeCell ref="U599:W599"/>
    <mergeCell ref="X599:Z599"/>
    <mergeCell ref="C598:K598"/>
    <mergeCell ref="L598:N598"/>
    <mergeCell ref="O598:Q598"/>
    <mergeCell ref="R598:T598"/>
    <mergeCell ref="U598:W598"/>
    <mergeCell ref="X598:Z598"/>
    <mergeCell ref="C597:K597"/>
    <mergeCell ref="L597:N597"/>
    <mergeCell ref="O597:Q597"/>
    <mergeCell ref="R597:T597"/>
    <mergeCell ref="U597:W597"/>
    <mergeCell ref="X597:Z597"/>
    <mergeCell ref="C596:K596"/>
    <mergeCell ref="L596:N596"/>
    <mergeCell ref="O596:Q596"/>
    <mergeCell ref="R596:T596"/>
    <mergeCell ref="U596:W596"/>
    <mergeCell ref="X596:Z596"/>
    <mergeCell ref="C595:K595"/>
    <mergeCell ref="L595:N595"/>
    <mergeCell ref="O595:Q595"/>
    <mergeCell ref="R595:T595"/>
    <mergeCell ref="U595:W595"/>
    <mergeCell ref="X595:Z595"/>
    <mergeCell ref="C594:K594"/>
    <mergeCell ref="L594:N594"/>
    <mergeCell ref="O594:Q594"/>
    <mergeCell ref="R594:T594"/>
    <mergeCell ref="U594:W594"/>
    <mergeCell ref="X594:Z594"/>
    <mergeCell ref="C593:K593"/>
    <mergeCell ref="L593:N593"/>
    <mergeCell ref="O593:Q593"/>
    <mergeCell ref="R593:T593"/>
    <mergeCell ref="U593:W593"/>
    <mergeCell ref="X593:Z593"/>
    <mergeCell ref="C592:K592"/>
    <mergeCell ref="L592:N592"/>
    <mergeCell ref="O592:Q592"/>
    <mergeCell ref="R592:T592"/>
    <mergeCell ref="U592:W592"/>
    <mergeCell ref="X592:Z592"/>
    <mergeCell ref="C591:K591"/>
    <mergeCell ref="L591:N591"/>
    <mergeCell ref="O591:Q591"/>
    <mergeCell ref="R591:T591"/>
    <mergeCell ref="U591:W591"/>
    <mergeCell ref="X591:Z591"/>
    <mergeCell ref="C590:K590"/>
    <mergeCell ref="L590:N590"/>
    <mergeCell ref="O590:Q590"/>
    <mergeCell ref="R590:T590"/>
    <mergeCell ref="U590:W590"/>
    <mergeCell ref="X590:Z590"/>
    <mergeCell ref="B578:Z578"/>
    <mergeCell ref="C579:Y579"/>
    <mergeCell ref="C580:Y580"/>
    <mergeCell ref="B582:Z582"/>
    <mergeCell ref="B584:Z584"/>
    <mergeCell ref="B588:Z588"/>
    <mergeCell ref="X567:Z567"/>
    <mergeCell ref="I570:L570"/>
    <mergeCell ref="R570:S570"/>
    <mergeCell ref="I572:L572"/>
    <mergeCell ref="G574:H574"/>
    <mergeCell ref="I574:L574"/>
    <mergeCell ref="B567:H567"/>
    <mergeCell ref="I567:K567"/>
    <mergeCell ref="L567:N567"/>
    <mergeCell ref="O567:Q567"/>
    <mergeCell ref="R567:T567"/>
    <mergeCell ref="U567:W567"/>
    <mergeCell ref="M572:Q572"/>
    <mergeCell ref="R572:S572"/>
    <mergeCell ref="X565:Z565"/>
    <mergeCell ref="B566:H566"/>
    <mergeCell ref="I566:K566"/>
    <mergeCell ref="L566:N566"/>
    <mergeCell ref="O566:Q566"/>
    <mergeCell ref="R566:T566"/>
    <mergeCell ref="U566:W566"/>
    <mergeCell ref="X566:Z566"/>
    <mergeCell ref="B565:H565"/>
    <mergeCell ref="I565:K565"/>
    <mergeCell ref="L565:N565"/>
    <mergeCell ref="O565:Q565"/>
    <mergeCell ref="R565:T565"/>
    <mergeCell ref="U565:W565"/>
    <mergeCell ref="X563:Z563"/>
    <mergeCell ref="B564:H564"/>
    <mergeCell ref="I564:K564"/>
    <mergeCell ref="L564:N564"/>
    <mergeCell ref="O564:Q564"/>
    <mergeCell ref="R564:T564"/>
    <mergeCell ref="U564:W564"/>
    <mergeCell ref="X564:Z564"/>
    <mergeCell ref="B563:H563"/>
    <mergeCell ref="I563:K563"/>
    <mergeCell ref="L563:N563"/>
    <mergeCell ref="O563:Q563"/>
    <mergeCell ref="R563:T563"/>
    <mergeCell ref="U563:W563"/>
    <mergeCell ref="X561:Z561"/>
    <mergeCell ref="B562:H562"/>
    <mergeCell ref="I562:K562"/>
    <mergeCell ref="L562:N562"/>
    <mergeCell ref="O562:Q562"/>
    <mergeCell ref="R562:T562"/>
    <mergeCell ref="U562:W562"/>
    <mergeCell ref="X562:Z562"/>
    <mergeCell ref="B561:H561"/>
    <mergeCell ref="I561:K561"/>
    <mergeCell ref="L561:N561"/>
    <mergeCell ref="O561:Q561"/>
    <mergeCell ref="R561:T561"/>
    <mergeCell ref="U561:W561"/>
    <mergeCell ref="X559:Z559"/>
    <mergeCell ref="B560:H560"/>
    <mergeCell ref="I560:K560"/>
    <mergeCell ref="L560:N560"/>
    <mergeCell ref="O560:Q560"/>
    <mergeCell ref="R560:T560"/>
    <mergeCell ref="U560:W560"/>
    <mergeCell ref="X560:Z560"/>
    <mergeCell ref="B559:H559"/>
    <mergeCell ref="I559:K559"/>
    <mergeCell ref="L559:N559"/>
    <mergeCell ref="O559:Q559"/>
    <mergeCell ref="R559:T559"/>
    <mergeCell ref="U559:W559"/>
    <mergeCell ref="X556:Z556"/>
    <mergeCell ref="B557:H557"/>
    <mergeCell ref="I557:K557"/>
    <mergeCell ref="L557:N557"/>
    <mergeCell ref="O557:Q557"/>
    <mergeCell ref="R557:T557"/>
    <mergeCell ref="U557:W557"/>
    <mergeCell ref="X557:Z557"/>
    <mergeCell ref="B556:H556"/>
    <mergeCell ref="I556:K556"/>
    <mergeCell ref="L556:N556"/>
    <mergeCell ref="O556:Q556"/>
    <mergeCell ref="R556:T556"/>
    <mergeCell ref="U556:W556"/>
    <mergeCell ref="X554:Z554"/>
    <mergeCell ref="B555:H555"/>
    <mergeCell ref="I555:K555"/>
    <mergeCell ref="L555:N555"/>
    <mergeCell ref="O555:Q555"/>
    <mergeCell ref="R555:T555"/>
    <mergeCell ref="U555:W555"/>
    <mergeCell ref="X555:Z555"/>
    <mergeCell ref="B554:H554"/>
    <mergeCell ref="I554:K554"/>
    <mergeCell ref="L554:N554"/>
    <mergeCell ref="O554:Q554"/>
    <mergeCell ref="R554:T554"/>
    <mergeCell ref="U554:W554"/>
    <mergeCell ref="X552:Z552"/>
    <mergeCell ref="B553:H553"/>
    <mergeCell ref="I553:K553"/>
    <mergeCell ref="L553:N553"/>
    <mergeCell ref="O553:Q553"/>
    <mergeCell ref="R553:T553"/>
    <mergeCell ref="U553:W553"/>
    <mergeCell ref="X553:Z553"/>
    <mergeCell ref="B552:H552"/>
    <mergeCell ref="I552:K552"/>
    <mergeCell ref="L552:N552"/>
    <mergeCell ref="O552:Q552"/>
    <mergeCell ref="R552:T552"/>
    <mergeCell ref="U552:W552"/>
    <mergeCell ref="X550:Z550"/>
    <mergeCell ref="B551:H551"/>
    <mergeCell ref="I551:K551"/>
    <mergeCell ref="L551:N551"/>
    <mergeCell ref="O551:Q551"/>
    <mergeCell ref="R551:T551"/>
    <mergeCell ref="U551:W551"/>
    <mergeCell ref="X551:Z551"/>
    <mergeCell ref="B550:H550"/>
    <mergeCell ref="I550:K550"/>
    <mergeCell ref="L550:N550"/>
    <mergeCell ref="O550:Q550"/>
    <mergeCell ref="R550:T550"/>
    <mergeCell ref="U550:W550"/>
    <mergeCell ref="X547:Z547"/>
    <mergeCell ref="X548:Z548"/>
    <mergeCell ref="B549:H549"/>
    <mergeCell ref="I549:K549"/>
    <mergeCell ref="L549:N549"/>
    <mergeCell ref="O549:Q549"/>
    <mergeCell ref="R549:T549"/>
    <mergeCell ref="U549:W549"/>
    <mergeCell ref="X549:Z549"/>
    <mergeCell ref="B547:H547"/>
    <mergeCell ref="I547:K547"/>
    <mergeCell ref="L547:N547"/>
    <mergeCell ref="O547:Q547"/>
    <mergeCell ref="R547:T547"/>
    <mergeCell ref="U547:W547"/>
    <mergeCell ref="X545:Z545"/>
    <mergeCell ref="B546:H546"/>
    <mergeCell ref="I546:K546"/>
    <mergeCell ref="L546:N546"/>
    <mergeCell ref="O546:Q546"/>
    <mergeCell ref="R546:T546"/>
    <mergeCell ref="U546:W546"/>
    <mergeCell ref="X546:Z546"/>
    <mergeCell ref="B545:H545"/>
    <mergeCell ref="I545:K545"/>
    <mergeCell ref="L545:N545"/>
    <mergeCell ref="O545:Q545"/>
    <mergeCell ref="R545:T545"/>
    <mergeCell ref="U545:W545"/>
    <mergeCell ref="X543:Z543"/>
    <mergeCell ref="B544:H544"/>
    <mergeCell ref="I544:K544"/>
    <mergeCell ref="L544:N544"/>
    <mergeCell ref="O544:Q544"/>
    <mergeCell ref="R544:T544"/>
    <mergeCell ref="U544:W544"/>
    <mergeCell ref="X544:Z544"/>
    <mergeCell ref="B543:H543"/>
    <mergeCell ref="I543:K543"/>
    <mergeCell ref="L543:N543"/>
    <mergeCell ref="O543:Q543"/>
    <mergeCell ref="R543:T543"/>
    <mergeCell ref="U543:W543"/>
    <mergeCell ref="X541:Z541"/>
    <mergeCell ref="B542:H542"/>
    <mergeCell ref="I542:K542"/>
    <mergeCell ref="L542:N542"/>
    <mergeCell ref="O542:Q542"/>
    <mergeCell ref="R542:T542"/>
    <mergeCell ref="U542:W542"/>
    <mergeCell ref="X542:Z542"/>
    <mergeCell ref="B541:H541"/>
    <mergeCell ref="I541:K541"/>
    <mergeCell ref="L541:N541"/>
    <mergeCell ref="O541:Q541"/>
    <mergeCell ref="R541:T541"/>
    <mergeCell ref="U541:W541"/>
    <mergeCell ref="X539:Z539"/>
    <mergeCell ref="B540:H540"/>
    <mergeCell ref="I540:K540"/>
    <mergeCell ref="L540:N540"/>
    <mergeCell ref="O540:Q540"/>
    <mergeCell ref="R540:T540"/>
    <mergeCell ref="U540:W540"/>
    <mergeCell ref="X540:Z540"/>
    <mergeCell ref="B539:H539"/>
    <mergeCell ref="I539:K539"/>
    <mergeCell ref="L539:N539"/>
    <mergeCell ref="O539:Q539"/>
    <mergeCell ref="R539:T539"/>
    <mergeCell ref="U539:W539"/>
    <mergeCell ref="X536:Z536"/>
    <mergeCell ref="B537:H537"/>
    <mergeCell ref="I537:K537"/>
    <mergeCell ref="L537:N537"/>
    <mergeCell ref="O537:Q537"/>
    <mergeCell ref="R537:T537"/>
    <mergeCell ref="U537:W537"/>
    <mergeCell ref="X537:Z537"/>
    <mergeCell ref="B536:H536"/>
    <mergeCell ref="I536:K536"/>
    <mergeCell ref="L536:N536"/>
    <mergeCell ref="O536:Q536"/>
    <mergeCell ref="R536:T536"/>
    <mergeCell ref="U536:W536"/>
    <mergeCell ref="X534:Z534"/>
    <mergeCell ref="B535:H535"/>
    <mergeCell ref="I535:K535"/>
    <mergeCell ref="L535:N535"/>
    <mergeCell ref="O535:Q535"/>
    <mergeCell ref="R535:T535"/>
    <mergeCell ref="U535:W535"/>
    <mergeCell ref="X535:Z535"/>
    <mergeCell ref="B534:H534"/>
    <mergeCell ref="I534:K534"/>
    <mergeCell ref="L534:N534"/>
    <mergeCell ref="O534:Q534"/>
    <mergeCell ref="R534:T534"/>
    <mergeCell ref="U534:W534"/>
    <mergeCell ref="X532:Z532"/>
    <mergeCell ref="B533:H533"/>
    <mergeCell ref="I533:K533"/>
    <mergeCell ref="L533:N533"/>
    <mergeCell ref="O533:Q533"/>
    <mergeCell ref="R533:T533"/>
    <mergeCell ref="U533:W533"/>
    <mergeCell ref="X533:Z533"/>
    <mergeCell ref="B532:H532"/>
    <mergeCell ref="I532:K532"/>
    <mergeCell ref="L532:N532"/>
    <mergeCell ref="O532:Q532"/>
    <mergeCell ref="R532:T532"/>
    <mergeCell ref="U532:W532"/>
    <mergeCell ref="X530:Z530"/>
    <mergeCell ref="B531:H531"/>
    <mergeCell ref="I531:K531"/>
    <mergeCell ref="L531:N531"/>
    <mergeCell ref="O531:Q531"/>
    <mergeCell ref="R531:T531"/>
    <mergeCell ref="U531:W531"/>
    <mergeCell ref="X531:Z531"/>
    <mergeCell ref="B530:H530"/>
    <mergeCell ref="I530:K530"/>
    <mergeCell ref="L530:N530"/>
    <mergeCell ref="O530:Q530"/>
    <mergeCell ref="R530:T530"/>
    <mergeCell ref="U530:W530"/>
    <mergeCell ref="X528:Z528"/>
    <mergeCell ref="B529:H529"/>
    <mergeCell ref="I529:K529"/>
    <mergeCell ref="L529:N529"/>
    <mergeCell ref="O529:Q529"/>
    <mergeCell ref="R529:T529"/>
    <mergeCell ref="U529:W529"/>
    <mergeCell ref="X529:Z529"/>
    <mergeCell ref="B528:H528"/>
    <mergeCell ref="I528:K528"/>
    <mergeCell ref="L528:N528"/>
    <mergeCell ref="O528:Q528"/>
    <mergeCell ref="R528:T528"/>
    <mergeCell ref="U528:W528"/>
    <mergeCell ref="X525:Z525"/>
    <mergeCell ref="B526:H526"/>
    <mergeCell ref="I526:K526"/>
    <mergeCell ref="L526:N526"/>
    <mergeCell ref="O526:Q526"/>
    <mergeCell ref="R526:T526"/>
    <mergeCell ref="U526:W526"/>
    <mergeCell ref="X526:Z526"/>
    <mergeCell ref="B525:H525"/>
    <mergeCell ref="I525:K525"/>
    <mergeCell ref="L525:N525"/>
    <mergeCell ref="O525:Q525"/>
    <mergeCell ref="R525:T525"/>
    <mergeCell ref="U525:W525"/>
    <mergeCell ref="X523:Z523"/>
    <mergeCell ref="B524:H524"/>
    <mergeCell ref="I524:K524"/>
    <mergeCell ref="L524:N524"/>
    <mergeCell ref="O524:Q524"/>
    <mergeCell ref="R524:T524"/>
    <mergeCell ref="U524:W524"/>
    <mergeCell ref="X524:Z524"/>
    <mergeCell ref="B523:H523"/>
    <mergeCell ref="I523:K523"/>
    <mergeCell ref="L523:N523"/>
    <mergeCell ref="O523:Q523"/>
    <mergeCell ref="R523:T523"/>
    <mergeCell ref="U523:W523"/>
    <mergeCell ref="X521:Z521"/>
    <mergeCell ref="B522:H522"/>
    <mergeCell ref="I522:K522"/>
    <mergeCell ref="L522:N522"/>
    <mergeCell ref="O522:Q522"/>
    <mergeCell ref="R522:T522"/>
    <mergeCell ref="U522:W522"/>
    <mergeCell ref="X522:Z522"/>
    <mergeCell ref="B521:H521"/>
    <mergeCell ref="I521:K521"/>
    <mergeCell ref="L521:N521"/>
    <mergeCell ref="O521:Q521"/>
    <mergeCell ref="R521:T521"/>
    <mergeCell ref="U521:W521"/>
    <mergeCell ref="X519:Z519"/>
    <mergeCell ref="B520:H520"/>
    <mergeCell ref="I520:K520"/>
    <mergeCell ref="L520:N520"/>
    <mergeCell ref="O520:Q520"/>
    <mergeCell ref="R520:T520"/>
    <mergeCell ref="U520:W520"/>
    <mergeCell ref="X520:Z520"/>
    <mergeCell ref="B519:H519"/>
    <mergeCell ref="I519:K519"/>
    <mergeCell ref="L519:N519"/>
    <mergeCell ref="O519:Q519"/>
    <mergeCell ref="R519:T519"/>
    <mergeCell ref="U519:W519"/>
    <mergeCell ref="X516:Z516"/>
    <mergeCell ref="B518:H518"/>
    <mergeCell ref="I518:K518"/>
    <mergeCell ref="L518:N518"/>
    <mergeCell ref="O518:Q518"/>
    <mergeCell ref="R518:T518"/>
    <mergeCell ref="U518:W518"/>
    <mergeCell ref="X518:Z518"/>
    <mergeCell ref="B516:H516"/>
    <mergeCell ref="I516:K516"/>
    <mergeCell ref="L516:N516"/>
    <mergeCell ref="O516:Q516"/>
    <mergeCell ref="R516:T516"/>
    <mergeCell ref="U516:W516"/>
    <mergeCell ref="X514:Z514"/>
    <mergeCell ref="B515:H515"/>
    <mergeCell ref="I515:K515"/>
    <mergeCell ref="L515:N515"/>
    <mergeCell ref="O515:Q515"/>
    <mergeCell ref="R515:T515"/>
    <mergeCell ref="U515:W515"/>
    <mergeCell ref="X515:Z515"/>
    <mergeCell ref="B514:H514"/>
    <mergeCell ref="I514:K514"/>
    <mergeCell ref="L514:N514"/>
    <mergeCell ref="O514:Q514"/>
    <mergeCell ref="R514:T514"/>
    <mergeCell ref="U514:W514"/>
    <mergeCell ref="X512:Z512"/>
    <mergeCell ref="B513:H513"/>
    <mergeCell ref="I513:K513"/>
    <mergeCell ref="L513:N513"/>
    <mergeCell ref="O513:Q513"/>
    <mergeCell ref="R513:T513"/>
    <mergeCell ref="U513:W513"/>
    <mergeCell ref="X513:Z513"/>
    <mergeCell ref="B512:H512"/>
    <mergeCell ref="I512:K512"/>
    <mergeCell ref="L512:N512"/>
    <mergeCell ref="O512:Q512"/>
    <mergeCell ref="R512:T512"/>
    <mergeCell ref="U512:W512"/>
    <mergeCell ref="X510:Z510"/>
    <mergeCell ref="B511:H511"/>
    <mergeCell ref="I511:K511"/>
    <mergeCell ref="L511:N511"/>
    <mergeCell ref="O511:Q511"/>
    <mergeCell ref="R511:T511"/>
    <mergeCell ref="U511:W511"/>
    <mergeCell ref="X511:Z511"/>
    <mergeCell ref="B510:H510"/>
    <mergeCell ref="I510:K510"/>
    <mergeCell ref="L510:N510"/>
    <mergeCell ref="O510:Q510"/>
    <mergeCell ref="R510:T510"/>
    <mergeCell ref="U510:W510"/>
    <mergeCell ref="X508:Z508"/>
    <mergeCell ref="B509:H509"/>
    <mergeCell ref="I509:K509"/>
    <mergeCell ref="L509:N509"/>
    <mergeCell ref="O509:Q509"/>
    <mergeCell ref="R509:T509"/>
    <mergeCell ref="U509:W509"/>
    <mergeCell ref="X509:Z509"/>
    <mergeCell ref="B508:H508"/>
    <mergeCell ref="I508:K508"/>
    <mergeCell ref="L508:N508"/>
    <mergeCell ref="O508:Q508"/>
    <mergeCell ref="R508:T508"/>
    <mergeCell ref="U508:W508"/>
    <mergeCell ref="X506:Z506"/>
    <mergeCell ref="B507:H507"/>
    <mergeCell ref="I507:K507"/>
    <mergeCell ref="L507:N507"/>
    <mergeCell ref="O507:Q507"/>
    <mergeCell ref="R507:T507"/>
    <mergeCell ref="U507:W507"/>
    <mergeCell ref="X507:Z507"/>
    <mergeCell ref="B506:H506"/>
    <mergeCell ref="I506:K506"/>
    <mergeCell ref="L506:N506"/>
    <mergeCell ref="O506:Q506"/>
    <mergeCell ref="R506:T506"/>
    <mergeCell ref="U506:W506"/>
    <mergeCell ref="X504:Z504"/>
    <mergeCell ref="B505:H505"/>
    <mergeCell ref="I505:K505"/>
    <mergeCell ref="L505:N505"/>
    <mergeCell ref="O505:Q505"/>
    <mergeCell ref="R505:T505"/>
    <mergeCell ref="U505:W505"/>
    <mergeCell ref="X505:Z505"/>
    <mergeCell ref="B504:H504"/>
    <mergeCell ref="I504:K504"/>
    <mergeCell ref="L504:N504"/>
    <mergeCell ref="O504:Q504"/>
    <mergeCell ref="R504:T504"/>
    <mergeCell ref="U504:W504"/>
    <mergeCell ref="X502:Z502"/>
    <mergeCell ref="B503:H503"/>
    <mergeCell ref="I503:K503"/>
    <mergeCell ref="L503:N503"/>
    <mergeCell ref="O503:Q503"/>
    <mergeCell ref="R503:T503"/>
    <mergeCell ref="U503:W503"/>
    <mergeCell ref="X503:Z503"/>
    <mergeCell ref="B502:H502"/>
    <mergeCell ref="I502:K502"/>
    <mergeCell ref="L502:N502"/>
    <mergeCell ref="O502:Q502"/>
    <mergeCell ref="R502:T502"/>
    <mergeCell ref="U502:W502"/>
    <mergeCell ref="X500:Z500"/>
    <mergeCell ref="B501:H501"/>
    <mergeCell ref="I501:K501"/>
    <mergeCell ref="L501:N501"/>
    <mergeCell ref="O501:Q501"/>
    <mergeCell ref="R501:T501"/>
    <mergeCell ref="U501:W501"/>
    <mergeCell ref="X501:Z501"/>
    <mergeCell ref="B500:H500"/>
    <mergeCell ref="I500:K500"/>
    <mergeCell ref="L500:N500"/>
    <mergeCell ref="O500:Q500"/>
    <mergeCell ref="R500:T500"/>
    <mergeCell ref="U500:W500"/>
    <mergeCell ref="X498:Z498"/>
    <mergeCell ref="B499:H499"/>
    <mergeCell ref="I499:K499"/>
    <mergeCell ref="L499:N499"/>
    <mergeCell ref="O499:Q499"/>
    <mergeCell ref="R499:T499"/>
    <mergeCell ref="U499:W499"/>
    <mergeCell ref="X499:Z499"/>
    <mergeCell ref="B498:H498"/>
    <mergeCell ref="I498:K498"/>
    <mergeCell ref="L498:N498"/>
    <mergeCell ref="O498:Q498"/>
    <mergeCell ref="R498:T498"/>
    <mergeCell ref="U498:W498"/>
    <mergeCell ref="X495:Z495"/>
    <mergeCell ref="B496:H496"/>
    <mergeCell ref="I496:K496"/>
    <mergeCell ref="L496:N496"/>
    <mergeCell ref="O496:Q496"/>
    <mergeCell ref="R496:T496"/>
    <mergeCell ref="U496:W496"/>
    <mergeCell ref="X496:Z496"/>
    <mergeCell ref="B495:H495"/>
    <mergeCell ref="I495:K495"/>
    <mergeCell ref="L495:N495"/>
    <mergeCell ref="O495:Q495"/>
    <mergeCell ref="R495:T495"/>
    <mergeCell ref="U495:W495"/>
    <mergeCell ref="X493:Z493"/>
    <mergeCell ref="B494:H494"/>
    <mergeCell ref="I494:K494"/>
    <mergeCell ref="L494:N494"/>
    <mergeCell ref="O494:Q494"/>
    <mergeCell ref="R494:T494"/>
    <mergeCell ref="U494:W494"/>
    <mergeCell ref="X494:Z494"/>
    <mergeCell ref="B493:H493"/>
    <mergeCell ref="I493:K493"/>
    <mergeCell ref="L493:N493"/>
    <mergeCell ref="O493:Q493"/>
    <mergeCell ref="R493:T493"/>
    <mergeCell ref="U493:W493"/>
    <mergeCell ref="X491:Z491"/>
    <mergeCell ref="B492:H492"/>
    <mergeCell ref="I492:K492"/>
    <mergeCell ref="L492:N492"/>
    <mergeCell ref="O492:Q492"/>
    <mergeCell ref="R492:T492"/>
    <mergeCell ref="U492:W492"/>
    <mergeCell ref="X492:Z492"/>
    <mergeCell ref="B491:H491"/>
    <mergeCell ref="I491:K491"/>
    <mergeCell ref="L491:N491"/>
    <mergeCell ref="O491:Q491"/>
    <mergeCell ref="R491:T491"/>
    <mergeCell ref="U491:W491"/>
    <mergeCell ref="X489:Z489"/>
    <mergeCell ref="B490:H490"/>
    <mergeCell ref="I490:K490"/>
    <mergeCell ref="L490:N490"/>
    <mergeCell ref="O490:Q490"/>
    <mergeCell ref="R490:T490"/>
    <mergeCell ref="U490:W490"/>
    <mergeCell ref="X490:Z490"/>
    <mergeCell ref="B489:H489"/>
    <mergeCell ref="I489:K489"/>
    <mergeCell ref="L489:N489"/>
    <mergeCell ref="O489:Q489"/>
    <mergeCell ref="R489:T489"/>
    <mergeCell ref="U489:W489"/>
    <mergeCell ref="X487:Z487"/>
    <mergeCell ref="B488:H488"/>
    <mergeCell ref="I488:K488"/>
    <mergeCell ref="L488:N488"/>
    <mergeCell ref="O488:Q488"/>
    <mergeCell ref="R488:T488"/>
    <mergeCell ref="U488:W488"/>
    <mergeCell ref="X488:Z488"/>
    <mergeCell ref="B487:H487"/>
    <mergeCell ref="I487:K487"/>
    <mergeCell ref="L487:N487"/>
    <mergeCell ref="O487:Q487"/>
    <mergeCell ref="R487:T487"/>
    <mergeCell ref="U487:W487"/>
    <mergeCell ref="X485:Z485"/>
    <mergeCell ref="B486:H486"/>
    <mergeCell ref="I486:K486"/>
    <mergeCell ref="L486:N486"/>
    <mergeCell ref="O486:Q486"/>
    <mergeCell ref="R486:T486"/>
    <mergeCell ref="U486:W486"/>
    <mergeCell ref="X486:Z486"/>
    <mergeCell ref="B485:H485"/>
    <mergeCell ref="I485:K485"/>
    <mergeCell ref="L485:N485"/>
    <mergeCell ref="O485:Q485"/>
    <mergeCell ref="R485:T485"/>
    <mergeCell ref="U485:W485"/>
    <mergeCell ref="X483:Z483"/>
    <mergeCell ref="B484:H484"/>
    <mergeCell ref="I484:K484"/>
    <mergeCell ref="L484:N484"/>
    <mergeCell ref="O484:Q484"/>
    <mergeCell ref="R484:T484"/>
    <mergeCell ref="U484:W484"/>
    <mergeCell ref="X484:Z484"/>
    <mergeCell ref="B483:H483"/>
    <mergeCell ref="I483:K483"/>
    <mergeCell ref="L483:N483"/>
    <mergeCell ref="O483:Q483"/>
    <mergeCell ref="R483:T483"/>
    <mergeCell ref="U483:W483"/>
    <mergeCell ref="X481:Z481"/>
    <mergeCell ref="B482:H482"/>
    <mergeCell ref="I482:K482"/>
    <mergeCell ref="L482:N482"/>
    <mergeCell ref="O482:Q482"/>
    <mergeCell ref="R482:T482"/>
    <mergeCell ref="U482:W482"/>
    <mergeCell ref="X482:Z482"/>
    <mergeCell ref="B481:H481"/>
    <mergeCell ref="I481:K481"/>
    <mergeCell ref="L481:N481"/>
    <mergeCell ref="O481:Q481"/>
    <mergeCell ref="R481:T481"/>
    <mergeCell ref="U481:W481"/>
    <mergeCell ref="X479:Z479"/>
    <mergeCell ref="B480:H480"/>
    <mergeCell ref="I480:K480"/>
    <mergeCell ref="L480:N480"/>
    <mergeCell ref="O480:Q480"/>
    <mergeCell ref="R480:T480"/>
    <mergeCell ref="U480:W480"/>
    <mergeCell ref="X480:Z480"/>
    <mergeCell ref="B479:H479"/>
    <mergeCell ref="I479:K479"/>
    <mergeCell ref="L479:N479"/>
    <mergeCell ref="O479:Q479"/>
    <mergeCell ref="R479:T479"/>
    <mergeCell ref="U479:W479"/>
    <mergeCell ref="B471:Z471"/>
    <mergeCell ref="B473:Z473"/>
    <mergeCell ref="B474:Z474"/>
    <mergeCell ref="B478:H478"/>
    <mergeCell ref="I478:K478"/>
    <mergeCell ref="L478:N478"/>
    <mergeCell ref="O478:Q478"/>
    <mergeCell ref="R478:T478"/>
    <mergeCell ref="U478:W478"/>
    <mergeCell ref="X478:Z478"/>
    <mergeCell ref="B463:Z463"/>
    <mergeCell ref="B467:H467"/>
    <mergeCell ref="I467:N467"/>
    <mergeCell ref="O467:T467"/>
    <mergeCell ref="U467:Z467"/>
    <mergeCell ref="B468:H468"/>
    <mergeCell ref="I468:N468"/>
    <mergeCell ref="O468:T468"/>
    <mergeCell ref="U468:Z468"/>
    <mergeCell ref="B441:Z441"/>
    <mergeCell ref="B448:Z448"/>
    <mergeCell ref="B452:Z452"/>
    <mergeCell ref="B454:Z454"/>
    <mergeCell ref="B456:Z456"/>
    <mergeCell ref="B458:Z458"/>
    <mergeCell ref="B425:Z425"/>
    <mergeCell ref="B428:Z428"/>
    <mergeCell ref="B431:Z431"/>
    <mergeCell ref="B433:Z433"/>
    <mergeCell ref="B435:Z435"/>
    <mergeCell ref="B438:Z438"/>
    <mergeCell ref="B402:Z402"/>
    <mergeCell ref="B409:Z409"/>
    <mergeCell ref="B412:L412"/>
    <mergeCell ref="B414:Z414"/>
    <mergeCell ref="B416:Z416"/>
    <mergeCell ref="G399:J399"/>
    <mergeCell ref="K399:N399"/>
    <mergeCell ref="O399:R399"/>
    <mergeCell ref="S399:V399"/>
    <mergeCell ref="W399:Z399"/>
    <mergeCell ref="P412:Z412"/>
    <mergeCell ref="P411:Y411"/>
    <mergeCell ref="B421:H421"/>
    <mergeCell ref="I421:Q421"/>
    <mergeCell ref="R421:Z421"/>
    <mergeCell ref="B422:H422"/>
    <mergeCell ref="I422:Q422"/>
    <mergeCell ref="R422:Z422"/>
    <mergeCell ref="B419:H419"/>
    <mergeCell ref="I419:Q419"/>
    <mergeCell ref="R419:Z419"/>
    <mergeCell ref="B420:H420"/>
    <mergeCell ref="I420:Q420"/>
    <mergeCell ref="R420:Z420"/>
    <mergeCell ref="B417:H417"/>
    <mergeCell ref="I417:Q417"/>
    <mergeCell ref="R417:Z417"/>
    <mergeCell ref="B418:H418"/>
    <mergeCell ref="I418:Q418"/>
    <mergeCell ref="R418:Z418"/>
    <mergeCell ref="G397:J397"/>
    <mergeCell ref="K397:N397"/>
    <mergeCell ref="O397:R397"/>
    <mergeCell ref="S397:V397"/>
    <mergeCell ref="W397:Z397"/>
    <mergeCell ref="G398:J398"/>
    <mergeCell ref="K398:N398"/>
    <mergeCell ref="O398:R398"/>
    <mergeCell ref="S398:V398"/>
    <mergeCell ref="W398:Z398"/>
    <mergeCell ref="B396:F396"/>
    <mergeCell ref="G396:J396"/>
    <mergeCell ref="K396:N396"/>
    <mergeCell ref="O396:R396"/>
    <mergeCell ref="S396:V396"/>
    <mergeCell ref="W396:Z396"/>
    <mergeCell ref="B395:F395"/>
    <mergeCell ref="G395:J395"/>
    <mergeCell ref="K395:N395"/>
    <mergeCell ref="O395:R395"/>
    <mergeCell ref="S395:V395"/>
    <mergeCell ref="W395:Z395"/>
    <mergeCell ref="B394:F394"/>
    <mergeCell ref="G394:J394"/>
    <mergeCell ref="K394:N394"/>
    <mergeCell ref="O394:R394"/>
    <mergeCell ref="S394:V394"/>
    <mergeCell ref="W394:Z394"/>
    <mergeCell ref="B390:Z390"/>
    <mergeCell ref="B392:Z392"/>
    <mergeCell ref="B393:F393"/>
    <mergeCell ref="G393:J393"/>
    <mergeCell ref="K393:N393"/>
    <mergeCell ref="O393:R393"/>
    <mergeCell ref="S393:V393"/>
    <mergeCell ref="W393:Z393"/>
    <mergeCell ref="B387:F387"/>
    <mergeCell ref="G387:J387"/>
    <mergeCell ref="K387:N387"/>
    <mergeCell ref="O387:R387"/>
    <mergeCell ref="S387:V387"/>
    <mergeCell ref="W387:Z387"/>
    <mergeCell ref="B386:F386"/>
    <mergeCell ref="G386:J386"/>
    <mergeCell ref="K386:N386"/>
    <mergeCell ref="O386:R386"/>
    <mergeCell ref="S386:V386"/>
    <mergeCell ref="W386:Z386"/>
    <mergeCell ref="B385:F385"/>
    <mergeCell ref="G385:J385"/>
    <mergeCell ref="K385:N385"/>
    <mergeCell ref="O385:R385"/>
    <mergeCell ref="S385:V385"/>
    <mergeCell ref="W385:Z385"/>
    <mergeCell ref="B384:F384"/>
    <mergeCell ref="G384:J384"/>
    <mergeCell ref="K384:N384"/>
    <mergeCell ref="O384:R384"/>
    <mergeCell ref="S384:V384"/>
    <mergeCell ref="W384:Z384"/>
    <mergeCell ref="B383:F383"/>
    <mergeCell ref="G383:J383"/>
    <mergeCell ref="K383:N383"/>
    <mergeCell ref="O383:R383"/>
    <mergeCell ref="S383:V383"/>
    <mergeCell ref="W383:Z383"/>
    <mergeCell ref="B382:F382"/>
    <mergeCell ref="G382:J382"/>
    <mergeCell ref="K382:N382"/>
    <mergeCell ref="O382:R382"/>
    <mergeCell ref="S382:V382"/>
    <mergeCell ref="W382:Z382"/>
    <mergeCell ref="B381:F381"/>
    <mergeCell ref="G381:J381"/>
    <mergeCell ref="K381:N381"/>
    <mergeCell ref="O381:R381"/>
    <mergeCell ref="S381:V381"/>
    <mergeCell ref="W381:Z381"/>
    <mergeCell ref="W379:Z379"/>
    <mergeCell ref="B380:F380"/>
    <mergeCell ref="G380:J380"/>
    <mergeCell ref="K380:N380"/>
    <mergeCell ref="O380:R380"/>
    <mergeCell ref="S380:V380"/>
    <mergeCell ref="W380:Z380"/>
    <mergeCell ref="B378:V378"/>
    <mergeCell ref="B379:F379"/>
    <mergeCell ref="G379:J379"/>
    <mergeCell ref="K379:N379"/>
    <mergeCell ref="O379:R379"/>
    <mergeCell ref="S379:V379"/>
    <mergeCell ref="B375:D375"/>
    <mergeCell ref="E375:F375"/>
    <mergeCell ref="H375:J375"/>
    <mergeCell ref="K375:L375"/>
    <mergeCell ref="A376:Z376"/>
    <mergeCell ref="B377:Z377"/>
    <mergeCell ref="B373:G373"/>
    <mergeCell ref="H373:M373"/>
    <mergeCell ref="B374:D374"/>
    <mergeCell ref="E374:F374"/>
    <mergeCell ref="H374:J374"/>
    <mergeCell ref="K374:L374"/>
    <mergeCell ref="B371:D371"/>
    <mergeCell ref="E371:F371"/>
    <mergeCell ref="H371:J371"/>
    <mergeCell ref="K371:L371"/>
    <mergeCell ref="N371:P371"/>
    <mergeCell ref="Q371:R371"/>
    <mergeCell ref="B369:G369"/>
    <mergeCell ref="H369:M369"/>
    <mergeCell ref="N369:S369"/>
    <mergeCell ref="B370:D370"/>
    <mergeCell ref="E370:F370"/>
    <mergeCell ref="H370:J370"/>
    <mergeCell ref="K370:L370"/>
    <mergeCell ref="N370:P370"/>
    <mergeCell ref="Q370:R370"/>
    <mergeCell ref="U350:W350"/>
    <mergeCell ref="Q365:R365"/>
    <mergeCell ref="B366:D366"/>
    <mergeCell ref="E366:F366"/>
    <mergeCell ref="H366:J366"/>
    <mergeCell ref="K366:L366"/>
    <mergeCell ref="N366:P366"/>
    <mergeCell ref="Q366:R366"/>
    <mergeCell ref="X352:Z352"/>
    <mergeCell ref="B356:Z356"/>
    <mergeCell ref="B364:G364"/>
    <mergeCell ref="H364:M364"/>
    <mergeCell ref="N364:S364"/>
    <mergeCell ref="B365:D365"/>
    <mergeCell ref="E365:F365"/>
    <mergeCell ref="H365:J365"/>
    <mergeCell ref="K365:L365"/>
    <mergeCell ref="N365:P365"/>
    <mergeCell ref="C352:H352"/>
    <mergeCell ref="I352:K352"/>
    <mergeCell ref="L352:N352"/>
    <mergeCell ref="O352:Q352"/>
    <mergeCell ref="R352:T352"/>
    <mergeCell ref="U352:W352"/>
    <mergeCell ref="B340:Z340"/>
    <mergeCell ref="B343:Z343"/>
    <mergeCell ref="B344:Y344"/>
    <mergeCell ref="B348:B349"/>
    <mergeCell ref="C348:H349"/>
    <mergeCell ref="I348:N348"/>
    <mergeCell ref="O348:T348"/>
    <mergeCell ref="U348:Z348"/>
    <mergeCell ref="I349:K349"/>
    <mergeCell ref="L349:N349"/>
    <mergeCell ref="B334:Z334"/>
    <mergeCell ref="B335:Z335"/>
    <mergeCell ref="B337:Z337"/>
    <mergeCell ref="B338:Z338"/>
    <mergeCell ref="B339:Z339"/>
    <mergeCell ref="X350:Z350"/>
    <mergeCell ref="C351:H351"/>
    <mergeCell ref="I351:K351"/>
    <mergeCell ref="L351:N351"/>
    <mergeCell ref="O351:Q351"/>
    <mergeCell ref="R351:T351"/>
    <mergeCell ref="U351:W351"/>
    <mergeCell ref="X351:Z351"/>
    <mergeCell ref="O349:Q349"/>
    <mergeCell ref="R349:T349"/>
    <mergeCell ref="U349:W349"/>
    <mergeCell ref="X349:Z349"/>
    <mergeCell ref="C350:H350"/>
    <mergeCell ref="I350:K350"/>
    <mergeCell ref="L350:N350"/>
    <mergeCell ref="O350:Q350"/>
    <mergeCell ref="R350:T350"/>
    <mergeCell ref="X327:Z327"/>
    <mergeCell ref="B328:F328"/>
    <mergeCell ref="G328:K328"/>
    <mergeCell ref="L328:P328"/>
    <mergeCell ref="Q328:S328"/>
    <mergeCell ref="T328:U328"/>
    <mergeCell ref="V328:W328"/>
    <mergeCell ref="X328:Z328"/>
    <mergeCell ref="B327:F327"/>
    <mergeCell ref="G327:K327"/>
    <mergeCell ref="L327:P327"/>
    <mergeCell ref="Q327:S327"/>
    <mergeCell ref="T327:U327"/>
    <mergeCell ref="V327:W327"/>
    <mergeCell ref="X325:Z325"/>
    <mergeCell ref="B326:F326"/>
    <mergeCell ref="G326:K326"/>
    <mergeCell ref="L326:P326"/>
    <mergeCell ref="Q326:S326"/>
    <mergeCell ref="T326:U326"/>
    <mergeCell ref="V326:W326"/>
    <mergeCell ref="X326:Z326"/>
    <mergeCell ref="P306:Q306"/>
    <mergeCell ref="R306:S306"/>
    <mergeCell ref="O308:S308"/>
    <mergeCell ref="G322:Z322"/>
    <mergeCell ref="B325:F325"/>
    <mergeCell ref="G325:K325"/>
    <mergeCell ref="L325:P325"/>
    <mergeCell ref="Q325:S325"/>
    <mergeCell ref="T325:U325"/>
    <mergeCell ref="V325:W325"/>
    <mergeCell ref="N305:O305"/>
    <mergeCell ref="P305:Q305"/>
    <mergeCell ref="R305:S305"/>
    <mergeCell ref="B306:C306"/>
    <mergeCell ref="D306:E306"/>
    <mergeCell ref="F306:G306"/>
    <mergeCell ref="H306:I306"/>
    <mergeCell ref="J306:K306"/>
    <mergeCell ref="L306:M306"/>
    <mergeCell ref="N306:O306"/>
    <mergeCell ref="B305:C305"/>
    <mergeCell ref="D305:E305"/>
    <mergeCell ref="F305:G305"/>
    <mergeCell ref="H305:I305"/>
    <mergeCell ref="J305:K305"/>
    <mergeCell ref="L305:M305"/>
    <mergeCell ref="B299:I299"/>
    <mergeCell ref="J299:Q299"/>
    <mergeCell ref="R299:V299"/>
    <mergeCell ref="W299:Z299"/>
    <mergeCell ref="B300:I300"/>
    <mergeCell ref="J300:Q300"/>
    <mergeCell ref="R300:V300"/>
    <mergeCell ref="W300:Z300"/>
    <mergeCell ref="B297:I297"/>
    <mergeCell ref="J297:Q297"/>
    <mergeCell ref="R297:V297"/>
    <mergeCell ref="W297:Z297"/>
    <mergeCell ref="B298:I298"/>
    <mergeCell ref="J298:Q298"/>
    <mergeCell ref="R298:V298"/>
    <mergeCell ref="W298:Z298"/>
    <mergeCell ref="B292:Z292"/>
    <mergeCell ref="B294:I295"/>
    <mergeCell ref="J294:Q295"/>
    <mergeCell ref="R294:V295"/>
    <mergeCell ref="W294:Z295"/>
    <mergeCell ref="B296:I296"/>
    <mergeCell ref="J296:Q296"/>
    <mergeCell ref="R296:V296"/>
    <mergeCell ref="W296:Z296"/>
    <mergeCell ref="D284:H284"/>
    <mergeCell ref="I284:L284"/>
    <mergeCell ref="M284:P284"/>
    <mergeCell ref="Q284:U284"/>
    <mergeCell ref="V284:Z284"/>
    <mergeCell ref="D282:H282"/>
    <mergeCell ref="I282:L282"/>
    <mergeCell ref="M282:P282"/>
    <mergeCell ref="Q282:U282"/>
    <mergeCell ref="V282:Z282"/>
    <mergeCell ref="D290:H290"/>
    <mergeCell ref="I290:L290"/>
    <mergeCell ref="M290:P290"/>
    <mergeCell ref="Q290:U290"/>
    <mergeCell ref="V290:Z290"/>
    <mergeCell ref="B291:Z291"/>
    <mergeCell ref="V288:Z288"/>
    <mergeCell ref="D289:H289"/>
    <mergeCell ref="I289:L289"/>
    <mergeCell ref="M289:P289"/>
    <mergeCell ref="Q289:U289"/>
    <mergeCell ref="V289:Z289"/>
    <mergeCell ref="B287:C290"/>
    <mergeCell ref="D287:H287"/>
    <mergeCell ref="I287:L287"/>
    <mergeCell ref="M287:P287"/>
    <mergeCell ref="Q287:U287"/>
    <mergeCell ref="V287:Z287"/>
    <mergeCell ref="D288:H288"/>
    <mergeCell ref="I288:L288"/>
    <mergeCell ref="M288:P288"/>
    <mergeCell ref="Q288:U288"/>
    <mergeCell ref="B283:C286"/>
    <mergeCell ref="D283:H283"/>
    <mergeCell ref="I283:L283"/>
    <mergeCell ref="M283:P283"/>
    <mergeCell ref="Q283:U283"/>
    <mergeCell ref="V280:Z280"/>
    <mergeCell ref="D281:H281"/>
    <mergeCell ref="I281:L281"/>
    <mergeCell ref="M281:P281"/>
    <mergeCell ref="Q281:U281"/>
    <mergeCell ref="V281:Z281"/>
    <mergeCell ref="B279:C282"/>
    <mergeCell ref="D279:H279"/>
    <mergeCell ref="I279:L279"/>
    <mergeCell ref="M279:P279"/>
    <mergeCell ref="Q279:U279"/>
    <mergeCell ref="V279:Z279"/>
    <mergeCell ref="D280:H280"/>
    <mergeCell ref="I280:L280"/>
    <mergeCell ref="M280:P280"/>
    <mergeCell ref="Q280:U280"/>
    <mergeCell ref="D285:H285"/>
    <mergeCell ref="I285:L285"/>
    <mergeCell ref="M285:P285"/>
    <mergeCell ref="Q285:U285"/>
    <mergeCell ref="V285:Z285"/>
    <mergeCell ref="D286:H286"/>
    <mergeCell ref="I286:L286"/>
    <mergeCell ref="M286:P286"/>
    <mergeCell ref="Q286:U286"/>
    <mergeCell ref="V286:Z286"/>
    <mergeCell ref="V283:Z283"/>
    <mergeCell ref="C266:Z266"/>
    <mergeCell ref="B272:H272"/>
    <mergeCell ref="B275:Z275"/>
    <mergeCell ref="B277:C278"/>
    <mergeCell ref="D277:H278"/>
    <mergeCell ref="I277:L278"/>
    <mergeCell ref="M277:P278"/>
    <mergeCell ref="Q277:Z277"/>
    <mergeCell ref="Q278:U278"/>
    <mergeCell ref="V278:Z278"/>
    <mergeCell ref="B254:H254"/>
    <mergeCell ref="I254:L254"/>
    <mergeCell ref="B255:H255"/>
    <mergeCell ref="I255:L255"/>
    <mergeCell ref="B256:Z256"/>
    <mergeCell ref="B257:Z262"/>
    <mergeCell ref="B251:H251"/>
    <mergeCell ref="I251:L251"/>
    <mergeCell ref="B252:H252"/>
    <mergeCell ref="I252:L252"/>
    <mergeCell ref="B253:H253"/>
    <mergeCell ref="I253:L253"/>
    <mergeCell ref="B247:H248"/>
    <mergeCell ref="I247:L248"/>
    <mergeCell ref="B249:H249"/>
    <mergeCell ref="I249:L249"/>
    <mergeCell ref="B250:H250"/>
    <mergeCell ref="I250:L250"/>
    <mergeCell ref="B228:H228"/>
    <mergeCell ref="I228:L228"/>
    <mergeCell ref="M228:P228"/>
    <mergeCell ref="C231:Z231"/>
    <mergeCell ref="B237:Z242"/>
    <mergeCell ref="B226:H226"/>
    <mergeCell ref="I226:L226"/>
    <mergeCell ref="M226:P226"/>
    <mergeCell ref="B227:H227"/>
    <mergeCell ref="I227:L227"/>
    <mergeCell ref="M227:P227"/>
    <mergeCell ref="I246:L246"/>
    <mergeCell ref="E246:H246"/>
    <mergeCell ref="B213:C216"/>
    <mergeCell ref="D213:K213"/>
    <mergeCell ref="L213:N213"/>
    <mergeCell ref="O213:R213"/>
    <mergeCell ref="S213:V213"/>
    <mergeCell ref="W213:Z213"/>
    <mergeCell ref="D214:K214"/>
    <mergeCell ref="L214:N214"/>
    <mergeCell ref="O214:R214"/>
    <mergeCell ref="S214:V214"/>
    <mergeCell ref="B224:H224"/>
    <mergeCell ref="I224:L224"/>
    <mergeCell ref="M224:P224"/>
    <mergeCell ref="B225:H225"/>
    <mergeCell ref="I225:L225"/>
    <mergeCell ref="M225:P225"/>
    <mergeCell ref="E219:I219"/>
    <mergeCell ref="B221:H222"/>
    <mergeCell ref="I221:L222"/>
    <mergeCell ref="M221:P222"/>
    <mergeCell ref="B223:H223"/>
    <mergeCell ref="I223:L223"/>
    <mergeCell ref="M223:P223"/>
    <mergeCell ref="D216:K216"/>
    <mergeCell ref="L216:N216"/>
    <mergeCell ref="O216:R216"/>
    <mergeCell ref="S216:V216"/>
    <mergeCell ref="W212:Z212"/>
    <mergeCell ref="W209:Z209"/>
    <mergeCell ref="D210:K210"/>
    <mergeCell ref="L210:N210"/>
    <mergeCell ref="O210:R210"/>
    <mergeCell ref="S210:V210"/>
    <mergeCell ref="W210:Z210"/>
    <mergeCell ref="D208:K208"/>
    <mergeCell ref="L208:N208"/>
    <mergeCell ref="O208:R208"/>
    <mergeCell ref="S208:V208"/>
    <mergeCell ref="W208:Z208"/>
    <mergeCell ref="W216:Z216"/>
    <mergeCell ref="Y218:Z218"/>
    <mergeCell ref="W214:Z214"/>
    <mergeCell ref="D215:K215"/>
    <mergeCell ref="L215:N215"/>
    <mergeCell ref="O215:R215"/>
    <mergeCell ref="S215:V215"/>
    <mergeCell ref="W215:Z215"/>
    <mergeCell ref="B209:C212"/>
    <mergeCell ref="D209:K209"/>
    <mergeCell ref="L209:N209"/>
    <mergeCell ref="O209:R209"/>
    <mergeCell ref="S209:V209"/>
    <mergeCell ref="O206:R206"/>
    <mergeCell ref="S206:V206"/>
    <mergeCell ref="W206:Z206"/>
    <mergeCell ref="D207:K207"/>
    <mergeCell ref="L207:N207"/>
    <mergeCell ref="O207:R207"/>
    <mergeCell ref="S207:V207"/>
    <mergeCell ref="W207:Z207"/>
    <mergeCell ref="S204:V204"/>
    <mergeCell ref="W204:Z204"/>
    <mergeCell ref="B205:C208"/>
    <mergeCell ref="D205:K205"/>
    <mergeCell ref="L205:N205"/>
    <mergeCell ref="O205:R205"/>
    <mergeCell ref="S205:V205"/>
    <mergeCell ref="W205:Z205"/>
    <mergeCell ref="D206:K206"/>
    <mergeCell ref="L206:N206"/>
    <mergeCell ref="D211:K211"/>
    <mergeCell ref="L211:N211"/>
    <mergeCell ref="O211:R211"/>
    <mergeCell ref="S211:V211"/>
    <mergeCell ref="W211:Z211"/>
    <mergeCell ref="D212:K212"/>
    <mergeCell ref="L212:N212"/>
    <mergeCell ref="O212:R212"/>
    <mergeCell ref="S212:V212"/>
    <mergeCell ref="B184:Q184"/>
    <mergeCell ref="C186:Z186"/>
    <mergeCell ref="B195:Z200"/>
    <mergeCell ref="B203:C204"/>
    <mergeCell ref="D203:K204"/>
    <mergeCell ref="L203:N204"/>
    <mergeCell ref="O203:R204"/>
    <mergeCell ref="S203:Z203"/>
    <mergeCell ref="B179:P179"/>
    <mergeCell ref="Q179:W179"/>
    <mergeCell ref="B180:P180"/>
    <mergeCell ref="Q180:W180"/>
    <mergeCell ref="B181:P181"/>
    <mergeCell ref="Q181:W181"/>
    <mergeCell ref="B175:P176"/>
    <mergeCell ref="Q175:W176"/>
    <mergeCell ref="B177:P177"/>
    <mergeCell ref="Q177:W177"/>
    <mergeCell ref="B178:P178"/>
    <mergeCell ref="Q178:W178"/>
    <mergeCell ref="B143:Z143"/>
    <mergeCell ref="A151:Z151"/>
    <mergeCell ref="B154:Z154"/>
    <mergeCell ref="B155:Z159"/>
    <mergeCell ref="B164:Z164"/>
    <mergeCell ref="B165:Z172"/>
    <mergeCell ref="B141:H141"/>
    <mergeCell ref="I141:L141"/>
    <mergeCell ref="M141:Q141"/>
    <mergeCell ref="B139:H139"/>
    <mergeCell ref="I139:L139"/>
    <mergeCell ref="M139:Q139"/>
    <mergeCell ref="B140:H140"/>
    <mergeCell ref="I140:L140"/>
    <mergeCell ref="M140:Q140"/>
    <mergeCell ref="B182:P182"/>
    <mergeCell ref="Q182:W182"/>
    <mergeCell ref="B137:H137"/>
    <mergeCell ref="I137:L137"/>
    <mergeCell ref="M137:Q137"/>
    <mergeCell ref="B138:H138"/>
    <mergeCell ref="I138:L138"/>
    <mergeCell ref="M138:Q138"/>
    <mergeCell ref="Y131:Z131"/>
    <mergeCell ref="E132:I132"/>
    <mergeCell ref="B134:H135"/>
    <mergeCell ref="I134:L135"/>
    <mergeCell ref="M134:Q135"/>
    <mergeCell ref="B136:H136"/>
    <mergeCell ref="I136:L136"/>
    <mergeCell ref="M136:Q136"/>
    <mergeCell ref="B128:H128"/>
    <mergeCell ref="I128:N128"/>
    <mergeCell ref="O128:T128"/>
    <mergeCell ref="U128:Z128"/>
    <mergeCell ref="B129:H129"/>
    <mergeCell ref="I129:N129"/>
    <mergeCell ref="O129:T129"/>
    <mergeCell ref="U129:Z129"/>
    <mergeCell ref="B127:H127"/>
    <mergeCell ref="I127:N127"/>
    <mergeCell ref="O127:T127"/>
    <mergeCell ref="U127:Z127"/>
    <mergeCell ref="B124:H124"/>
    <mergeCell ref="I124:N124"/>
    <mergeCell ref="O124:T124"/>
    <mergeCell ref="U124:Z124"/>
    <mergeCell ref="B125:H125"/>
    <mergeCell ref="I125:N125"/>
    <mergeCell ref="O125:T125"/>
    <mergeCell ref="U125:Z125"/>
    <mergeCell ref="B122:H122"/>
    <mergeCell ref="I122:N122"/>
    <mergeCell ref="O122:T122"/>
    <mergeCell ref="U122:Z122"/>
    <mergeCell ref="B123:H123"/>
    <mergeCell ref="I123:N123"/>
    <mergeCell ref="O123:T123"/>
    <mergeCell ref="U123:Z123"/>
    <mergeCell ref="B120:H120"/>
    <mergeCell ref="I120:N120"/>
    <mergeCell ref="O120:T120"/>
    <mergeCell ref="U120:Z120"/>
    <mergeCell ref="B121:H121"/>
    <mergeCell ref="I121:N121"/>
    <mergeCell ref="O121:T121"/>
    <mergeCell ref="U121:Z121"/>
    <mergeCell ref="B115:F115"/>
    <mergeCell ref="G115:I115"/>
    <mergeCell ref="J115:L115"/>
    <mergeCell ref="M115:O115"/>
    <mergeCell ref="P115:R115"/>
    <mergeCell ref="S115:T115"/>
    <mergeCell ref="U115:W115"/>
    <mergeCell ref="X115:Z115"/>
    <mergeCell ref="B126:H126"/>
    <mergeCell ref="I126:N126"/>
    <mergeCell ref="O126:T126"/>
    <mergeCell ref="U126:Z126"/>
    <mergeCell ref="U113:W113"/>
    <mergeCell ref="X113:Z113"/>
    <mergeCell ref="B114:F114"/>
    <mergeCell ref="G114:I114"/>
    <mergeCell ref="J114:L114"/>
    <mergeCell ref="M114:O114"/>
    <mergeCell ref="P114:R114"/>
    <mergeCell ref="S114:T114"/>
    <mergeCell ref="U114:W114"/>
    <mergeCell ref="X114:Z114"/>
    <mergeCell ref="B113:F113"/>
    <mergeCell ref="G113:I113"/>
    <mergeCell ref="J113:L113"/>
    <mergeCell ref="M113:O113"/>
    <mergeCell ref="P113:R113"/>
    <mergeCell ref="S113:T113"/>
    <mergeCell ref="U111:W111"/>
    <mergeCell ref="X111:Z111"/>
    <mergeCell ref="B112:F112"/>
    <mergeCell ref="G112:I112"/>
    <mergeCell ref="J112:L112"/>
    <mergeCell ref="M112:O112"/>
    <mergeCell ref="P112:R112"/>
    <mergeCell ref="S112:T112"/>
    <mergeCell ref="U112:W112"/>
    <mergeCell ref="X112:Z112"/>
    <mergeCell ref="B111:F111"/>
    <mergeCell ref="G111:I111"/>
    <mergeCell ref="J111:L111"/>
    <mergeCell ref="M111:O111"/>
    <mergeCell ref="P111:R111"/>
    <mergeCell ref="S111:T111"/>
    <mergeCell ref="U109:W109"/>
    <mergeCell ref="X109:Z109"/>
    <mergeCell ref="B110:F110"/>
    <mergeCell ref="G110:I110"/>
    <mergeCell ref="J110:L110"/>
    <mergeCell ref="M110:O110"/>
    <mergeCell ref="P110:R110"/>
    <mergeCell ref="S110:T110"/>
    <mergeCell ref="U110:W110"/>
    <mergeCell ref="X110:Z110"/>
    <mergeCell ref="B97:Z97"/>
    <mergeCell ref="B106:Z106"/>
    <mergeCell ref="T108:V108"/>
    <mergeCell ref="W108:Z108"/>
    <mergeCell ref="B109:F109"/>
    <mergeCell ref="G109:I109"/>
    <mergeCell ref="J109:L109"/>
    <mergeCell ref="M109:O109"/>
    <mergeCell ref="P109:R109"/>
    <mergeCell ref="S109:T109"/>
    <mergeCell ref="B93:F93"/>
    <mergeCell ref="G93:K93"/>
    <mergeCell ref="L93:P93"/>
    <mergeCell ref="Q93:U93"/>
    <mergeCell ref="V93:Z93"/>
    <mergeCell ref="B94:F94"/>
    <mergeCell ref="G94:K94"/>
    <mergeCell ref="L94:P94"/>
    <mergeCell ref="Q94:U94"/>
    <mergeCell ref="V94:Z94"/>
    <mergeCell ref="B91:F91"/>
    <mergeCell ref="G91:K91"/>
    <mergeCell ref="L91:P91"/>
    <mergeCell ref="Q91:U91"/>
    <mergeCell ref="V91:Z91"/>
    <mergeCell ref="B92:F92"/>
    <mergeCell ref="G92:K92"/>
    <mergeCell ref="L92:P92"/>
    <mergeCell ref="Q92:U92"/>
    <mergeCell ref="V92:Z92"/>
    <mergeCell ref="B89:F89"/>
    <mergeCell ref="G89:K89"/>
    <mergeCell ref="L89:P89"/>
    <mergeCell ref="Q89:U89"/>
    <mergeCell ref="V89:Z89"/>
    <mergeCell ref="B90:F90"/>
    <mergeCell ref="G90:K90"/>
    <mergeCell ref="L90:P90"/>
    <mergeCell ref="Q90:U90"/>
    <mergeCell ref="V90:Z90"/>
    <mergeCell ref="B85:Y85"/>
    <mergeCell ref="R86:U86"/>
    <mergeCell ref="B87:F88"/>
    <mergeCell ref="G87:K88"/>
    <mergeCell ref="L87:Z87"/>
    <mergeCell ref="L88:P88"/>
    <mergeCell ref="Q88:U88"/>
    <mergeCell ref="V88:Z88"/>
    <mergeCell ref="V86:Z86"/>
    <mergeCell ref="B80:F80"/>
    <mergeCell ref="G80:K80"/>
    <mergeCell ref="L80:P80"/>
    <mergeCell ref="Q80:U80"/>
    <mergeCell ref="V80:Z80"/>
    <mergeCell ref="B84:Z84"/>
    <mergeCell ref="B78:F78"/>
    <mergeCell ref="G78:K78"/>
    <mergeCell ref="L78:P78"/>
    <mergeCell ref="Q78:U78"/>
    <mergeCell ref="V78:Z78"/>
    <mergeCell ref="B79:F79"/>
    <mergeCell ref="G79:K79"/>
    <mergeCell ref="L79:P79"/>
    <mergeCell ref="Q79:U79"/>
    <mergeCell ref="V79:Z79"/>
    <mergeCell ref="B76:F76"/>
    <mergeCell ref="G76:K76"/>
    <mergeCell ref="L76:P76"/>
    <mergeCell ref="Q76:U76"/>
    <mergeCell ref="V76:Z76"/>
    <mergeCell ref="B77:F77"/>
    <mergeCell ref="G77:K77"/>
    <mergeCell ref="L77:P77"/>
    <mergeCell ref="Q77:U77"/>
    <mergeCell ref="V77:Z77"/>
    <mergeCell ref="B74:F74"/>
    <mergeCell ref="G74:K74"/>
    <mergeCell ref="L74:P74"/>
    <mergeCell ref="Q74:U74"/>
    <mergeCell ref="V74:Z74"/>
    <mergeCell ref="B75:F75"/>
    <mergeCell ref="G75:K75"/>
    <mergeCell ref="L75:P75"/>
    <mergeCell ref="Q75:U75"/>
    <mergeCell ref="V75:Z75"/>
    <mergeCell ref="B65:N65"/>
    <mergeCell ref="B68:Z68"/>
    <mergeCell ref="B70:Z70"/>
    <mergeCell ref="B72:R72"/>
    <mergeCell ref="B73:F73"/>
    <mergeCell ref="G73:K73"/>
    <mergeCell ref="L73:P73"/>
    <mergeCell ref="Q73:U73"/>
    <mergeCell ref="V73:Z73"/>
    <mergeCell ref="B58:H58"/>
    <mergeCell ref="I58:N58"/>
    <mergeCell ref="O58:T58"/>
    <mergeCell ref="U58:Z58"/>
    <mergeCell ref="U62:Z62"/>
    <mergeCell ref="U63:Z63"/>
    <mergeCell ref="B56:H56"/>
    <mergeCell ref="I56:N56"/>
    <mergeCell ref="O56:T56"/>
    <mergeCell ref="U56:Z56"/>
    <mergeCell ref="B57:H57"/>
    <mergeCell ref="I57:N57"/>
    <mergeCell ref="O57:T57"/>
    <mergeCell ref="U57:Z57"/>
    <mergeCell ref="B54:H54"/>
    <mergeCell ref="I54:N54"/>
    <mergeCell ref="O54:T54"/>
    <mergeCell ref="U54:Z54"/>
    <mergeCell ref="B55:H55"/>
    <mergeCell ref="I55:N55"/>
    <mergeCell ref="O55:T55"/>
    <mergeCell ref="U55:Z55"/>
    <mergeCell ref="B50:Z50"/>
    <mergeCell ref="B51:N51"/>
    <mergeCell ref="B53:H53"/>
    <mergeCell ref="I53:N53"/>
    <mergeCell ref="O53:T53"/>
    <mergeCell ref="U53:Z53"/>
    <mergeCell ref="B49:C49"/>
    <mergeCell ref="E49:G49"/>
    <mergeCell ref="I49:K49"/>
    <mergeCell ref="M49:P49"/>
    <mergeCell ref="R49:U49"/>
    <mergeCell ref="W49:Z49"/>
    <mergeCell ref="W47:Z47"/>
    <mergeCell ref="B48:C48"/>
    <mergeCell ref="E48:G48"/>
    <mergeCell ref="I48:K48"/>
    <mergeCell ref="M48:P48"/>
    <mergeCell ref="R48:U48"/>
    <mergeCell ref="W48:Z48"/>
    <mergeCell ref="B5:Z5"/>
    <mergeCell ref="B6:Z6"/>
    <mergeCell ref="B7:Z7"/>
    <mergeCell ref="B11:Z11"/>
    <mergeCell ref="B13:Z13"/>
    <mergeCell ref="B14:Y14"/>
    <mergeCell ref="C9:Z9"/>
    <mergeCell ref="B25:Z25"/>
    <mergeCell ref="B34:Z34"/>
    <mergeCell ref="B35:Z35"/>
    <mergeCell ref="B41:Z41"/>
    <mergeCell ref="B43:Z43"/>
    <mergeCell ref="B46:C46"/>
    <mergeCell ref="D46:K46"/>
    <mergeCell ref="L46:Z46"/>
    <mergeCell ref="B47:C47"/>
    <mergeCell ref="E47:G47"/>
    <mergeCell ref="I47:K47"/>
    <mergeCell ref="M47:P47"/>
    <mergeCell ref="R47:U47"/>
    <mergeCell ref="B36:Z36"/>
    <mergeCell ref="B37:Z37"/>
    <mergeCell ref="U39:Z39"/>
    <mergeCell ref="B40:T40"/>
    <mergeCell ref="U40:Z40"/>
    <mergeCell ref="D22:Z22"/>
    <mergeCell ref="D24:Z24"/>
    <mergeCell ref="B26:Z26"/>
    <mergeCell ref="B29:Z29"/>
    <mergeCell ref="B33:Z33"/>
  </mergeCells>
  <pageMargins left="0.59055118110236227" right="0.59055118110236227" top="0.39370078740157483" bottom="0.39370078740157483" header="0.15748031496062992" footer="0.27559055118110237"/>
  <pageSetup paperSize="9" scale="57"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E.-Presoja kreditne sposobnosti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Urbančič Rombo</dc:creator>
  <cp:lastModifiedBy>Marta Urbančič Rombo</cp:lastModifiedBy>
  <cp:lastPrinted>2026-01-30T10:09:32Z</cp:lastPrinted>
  <dcterms:created xsi:type="dcterms:W3CDTF">2025-09-02T09:50:22Z</dcterms:created>
  <dcterms:modified xsi:type="dcterms:W3CDTF">2026-01-30T10:19:04Z</dcterms:modified>
</cp:coreProperties>
</file>